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popescu.lucia\Desktop\"/>
    </mc:Choice>
  </mc:AlternateContent>
  <bookViews>
    <workbookView xWindow="0" yWindow="0" windowWidth="28800" windowHeight="11700" activeTab="1"/>
  </bookViews>
  <sheets>
    <sheet name="grila ETF micro " sheetId="6" r:id="rId1"/>
    <sheet name="grila ETF micro ITI VJ" sheetId="7"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7" i="7" l="1"/>
  <c r="C56" i="7" s="1"/>
  <c r="C21" i="7"/>
  <c r="C17" i="7"/>
  <c r="C12" i="7"/>
  <c r="C7" i="7"/>
  <c r="C62" i="7"/>
  <c r="C61" i="7" s="1"/>
  <c r="C43" i="7"/>
  <c r="C30" i="7"/>
  <c r="D64" i="6"/>
  <c r="D63" i="6" s="1"/>
  <c r="D59" i="6"/>
  <c r="D58" i="6" s="1"/>
  <c r="D52" i="6"/>
  <c r="D46" i="6"/>
  <c r="D37" i="6"/>
  <c r="D32" i="6"/>
  <c r="D27" i="6"/>
  <c r="D22" i="6"/>
  <c r="D17" i="6"/>
  <c r="D12" i="6"/>
  <c r="D7" i="6"/>
  <c r="D45" i="6" l="1"/>
  <c r="D6" i="6"/>
  <c r="C6" i="7"/>
  <c r="C73" i="7" s="1"/>
  <c r="D75" i="6" l="1"/>
</calcChain>
</file>

<file path=xl/sharedStrings.xml><?xml version="1.0" encoding="utf-8"?>
<sst xmlns="http://schemas.openxmlformats.org/spreadsheetml/2006/main" count="183" uniqueCount="119">
  <si>
    <t>C.</t>
  </si>
  <si>
    <t>D</t>
  </si>
  <si>
    <t>Proiectul include măsuri care contribuie în mod substanțial la obiectivele de mediu</t>
  </si>
  <si>
    <t>Criteriu</t>
  </si>
  <si>
    <t>Punctaj maxim</t>
  </si>
  <si>
    <t>a) &lt;2</t>
  </si>
  <si>
    <t>b) &gt;= 2 si &lt; 3</t>
  </si>
  <si>
    <t>c) &gt;= 3 si &lt; 4</t>
  </si>
  <si>
    <t>d) &gt;= 4 si &lt; 5</t>
  </si>
  <si>
    <t>Viabilitatea proiectului si calitatea planului de afaceri</t>
  </si>
  <si>
    <t>Capacitatea financiară a solicitantului</t>
  </si>
  <si>
    <t>Punctajul în cadrul acestui subcriteriu este cumulativ. Nu se acordă punctaje intermediare.</t>
  </si>
  <si>
    <t>Punctajul în cadrul acestui subcriteriu nu este cumulativ. Nu se acordă punctaje intermediare.</t>
  </si>
  <si>
    <t>Localizarea investiției propuse a fi realizate în cadrul proiectului vizează:</t>
  </si>
  <si>
    <r>
      <t>A.</t>
    </r>
    <r>
      <rPr>
        <sz val="11"/>
        <rFont val="Calibri"/>
        <family val="2"/>
        <scheme val="minor"/>
      </rPr>
      <t> </t>
    </r>
  </si>
  <si>
    <r>
      <t>B.</t>
    </r>
    <r>
      <rPr>
        <sz val="11"/>
        <rFont val="Calibri"/>
        <family val="2"/>
        <scheme val="minor"/>
      </rPr>
      <t> </t>
    </r>
  </si>
  <si>
    <t>Punctajul în cadrul acestui subcriteriu nu este cumulativ. Nu se acordă punctaje intermediare. Pentru apelul de proiecte ITI Valea Jiului acest criteriu nu se aplica, punctajul fiind transferat la calitatea planului de afaceri.</t>
  </si>
  <si>
    <t>c) Presupune un caracter inovativ prin inovare de produs și/sau serviciu și/sau proces?</t>
  </si>
  <si>
    <t>A.</t>
  </si>
  <si>
    <t>b) Presupune un caracter inovativ prin inovare de produs și/sau serviciu și/sau proces sau activități care produc inovație în materia de servicii, produse și procese sau în materie de comercializare și organizare</t>
  </si>
  <si>
    <t>B.</t>
  </si>
  <si>
    <t>Proiectul include măsuri de dezvoltare durabilă care contribuie în mod substanțial la obiectivele de mediu</t>
  </si>
  <si>
    <t>TOTAL</t>
  </si>
  <si>
    <t>c) în restul ariei geografice vizate de apelul de proiecte</t>
  </si>
  <si>
    <t>Investiția include măsuri de asigurare a egalității de șanse și tratament pentru  adaptarea infrastructurii, inclusiv a echipamentelor și utilajelor pentru accesul și operarea de către persoane cu dizabilități</t>
  </si>
  <si>
    <t>B1</t>
  </si>
  <si>
    <t>B2</t>
  </si>
  <si>
    <t>C1</t>
  </si>
  <si>
    <t>D1</t>
  </si>
  <si>
    <t>D2</t>
  </si>
  <si>
    <t>A8</t>
  </si>
  <si>
    <t>A7</t>
  </si>
  <si>
    <t>b)	Proiectul nu include astfel de masuri</t>
  </si>
  <si>
    <t xml:space="preserve">c)	Pentru un minim de 30% din numărul de locuri de muncă propuse a fi create, solicitantul se angajează să le ocupe cu persoane din cel puțin una din categoriile diferite de mai jos:              
•tinerii cu vârsta de până la 29 ani,
•persoanele cu vârsta de peste 55 de ani, 
•femeile
•persoanele care se încadrează în categoria lucrătorilor defavorizați, a celor extrem de defavorizați și a lucrătorilor cu handicap. </t>
  </si>
  <si>
    <t>A6</t>
  </si>
  <si>
    <t>A5</t>
  </si>
  <si>
    <t>A4</t>
  </si>
  <si>
    <t>A3</t>
  </si>
  <si>
    <t>A2</t>
  </si>
  <si>
    <t>A1</t>
  </si>
  <si>
    <t>Contribuția proiectului la realizarea obiectivului acțiunii/priorității/obiectivului PTJ</t>
  </si>
  <si>
    <t>a) zonele defavorizate și/sau comunitățile marginalizate, inclusiv zone rurale marginalizate din aria geografică aplicabilă apelului de proiecte</t>
  </si>
  <si>
    <t>Locurile de muncă propuse a fi create prin proiect sunt, prioritar, avute în vedere pentru:</t>
  </si>
  <si>
    <t>b)	Dacă  se are în vedere punerea la dispoziție pentru angajarea prioritară  de către persoanele angajate/care provin din activități economice ce provin dintr-o industrie/ramură economică direct afectată de procesul de transformare în contextul procesului de tranziție justă în teritoriile vizate (întreg lanțul de producție)</t>
  </si>
  <si>
    <t>c) În afara zonei vizate de apel</t>
  </si>
  <si>
    <t>d) &lt; 5%</t>
  </si>
  <si>
    <t>c) &gt;= 5% si &lt; 10%</t>
  </si>
  <si>
    <t>a) &gt;= 15%</t>
  </si>
  <si>
    <t>b) &gt;= 10% si &lt;15%</t>
  </si>
  <si>
    <t>b) Investiția nu include măsuri suplimentare față de minimul legal cu privire la asigurara egalității de șanse și tratament și a accesibilității pentru persoanele cu dizabilități, în ceea ce privește accesul acestora la infrastructură și operarea de către acestea a  echipamentelor și utilajelor.</t>
  </si>
  <si>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</si>
  <si>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b) în alte zone rurale din aria geografică aplicabilă apelului de proiecte, cu excepția celor incluse în cadrul punctului a) de mai sus</t>
  </si>
  <si>
    <t>Rata rentabilității financiare,  în anul fiscal anterior lansării apelului de proiecte - 2022  
(Rezultat net / Capitaluri proprii)</t>
  </si>
  <si>
    <t>Contribuția proiectului la obiectivele de mediu și egalitatea de șanse, de tratament și accesibilitatea pentru persoanele cu dizabilități</t>
  </si>
  <si>
    <t>Investiția include măsuri de asigurare a egalității de șanse și tratament pentru  adaptarea infrastructurii, inclusiv a echipamentelor și utilajelor pentru accesul și operarea de către persoane cu dizabilități (suplimentar/complementar fata de prevederile minime legale)</t>
  </si>
  <si>
    <r>
      <rPr>
        <b/>
        <sz val="9"/>
        <color theme="1"/>
        <rFont val="Calibri"/>
        <family val="2"/>
        <charset val="238"/>
        <scheme val="minor"/>
      </rPr>
      <t xml:space="preserve">Notă privind criteriul A3 a) </t>
    </r>
    <r>
      <rPr>
        <sz val="9"/>
        <color theme="1"/>
        <rFont val="Calibri"/>
        <family val="2"/>
        <charset val="238"/>
        <scheme val="minor"/>
      </rPr>
      <t xml:space="preserve">
Zonele defavorizate identificate în conformitate cu Studiul Disparități teritoriale în România (2021), sau alte zone identificate la nivelul teritoriului (exemplu: strategii de dezvoltare județeană, strategii de dezvoltare locale aprobate).
Comunitățile marginalizate în conformitate cu Atlasul comunităților marginalizate disponibil la data lansării apelurilor. 
Zone rurale marginalizate în conformitate cu Atlasul Zonelor Rurale Marginalizate şi al Dezvoltării Umane Locale din România, disponibil la momentul lansării apelurilor.
Având în vedere indisponibilitatea formei actualizate a Atlasul comunităților marginalizate se va utiliza forma existentă a documentului, disponibilă la data deschiderii apelurilor.
Dacă la data deschiderii apelurilor de proiecte in MYSMIS, Atlasul Zonelor Rurale Marginalizate şi al Dezvoltării Umane Locale din România nu este actualizat, proiectul se va analiza pe baza documentului respectiv existent (https://www.mmuncii.ro/j33/images/Documente/Minister/F6_Atlas_Rural_RO_23Mar2016.pdf).  De asemenea, dacă la data deschiderii apelului de proiecte în MYSMIS, există documente aprobate la nivel de județ/local (ex. strategii de dezvoltare) care să identifice alte zone defavorizate la nivelul acestora, acestea vor fi justificate în cadrul cererii de finanțare și se vor anexa extrase din documentele respective, inclusiv aprobarea acestora, pentru a putea fi luate în considerare în procesul de evaluare și selecție a cererilor de finanțare.</t>
    </r>
  </si>
  <si>
    <t>Punctajul în cadrul acestui subcriteriu nu este cumulativ. Nu se acordă punctaje intermediare. Punctarea cu 0 criteriul A, subcriteriul A1, lit. c) va conduce la respingerea cererii de finanțare, indiferent de numărul total de puncte cumulat obținut pentru restul criteriilor. În cazul în care proiectul nu se încadrează în niciuna dintre situațiile menționate la pct. a), b) sau c) de mai sus, criteriul nu se aplică. În cadrul Ghidului solicitantului se va preciza modalitatea în care se va reflecta acest aspect în SMIS2021.</t>
  </si>
  <si>
    <t>a)	Proiectul include astfel de masuri pentru minimum de 20% din persoanele angajate pentru ocuparea locurilor de munca nou create</t>
  </si>
  <si>
    <t>Rata rentabilității financiare,  în  anul fiscal anterior lansării apelului de proiecte - 2022  
(Rezultat net / Capitaluri proprii)</t>
  </si>
  <si>
    <t>c)	Pentru un minim de 30% din numărul de locuri de muncă propuse a fi create, solicitantul se angajează să le ocupe cu persoane din cel puțin una din categoriile diferite de mai jos:              
- tinerii cu vârsta de până la 29 ani, 
- persoanele cu vârsta de peste 55 de ani,
- femeile,
- persoanele care se încadrează în categoria lucrătorilor defavorizați, a celor extrem de defavorizați și a lucrătorilor cu handicap.</t>
  </si>
  <si>
    <t>Punctajul în cadrul acestui subcriteriu este cumulativ. Nu se acordă punctaje intermediare. Punctarea cu 0 la punctul e) va conduce la respingerea cererii de finanțare, indiferent de numărul total de puncte cumulat obținut pentru restul criteriilor.</t>
  </si>
  <si>
    <t>a) Proiectul are în vedere extinderea/ intrarea pe noi piețe externe sau interne</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</si>
  <si>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cu excepția măsurilor prevăzute la punctele a-c de mai sus.</t>
  </si>
  <si>
    <t xml:space="preserve">Neîndeplinirea uneia dintre cerințele de la punctul a) va duce la acordarea de 0 puncte pentru acest subcriteriu și la respingerea cererii de finanțare, indiferent de numărul total de puncte cumulat obținut pentru restul criteriilor. Nu se acordă punctaje intermediare. </t>
  </si>
  <si>
    <t>a) Investiția include măsuri suplimentare față de minimul legal cu privire la asigurarea egalității de șanse și tratament și a accesibilității pentru persoanele cu dizabilități, în ceea ce privește accesul acestora la infrastructură și operarea de către acestea a  echipamentelor și utilajelor.</t>
  </si>
  <si>
    <r>
      <rPr>
        <b/>
        <sz val="9"/>
        <rFont val="Calibri"/>
        <family val="2"/>
        <scheme val="minor"/>
      </rPr>
      <t>Notă privind Criteriul A3 b)</t>
    </r>
    <r>
      <rPr>
        <sz val="9"/>
        <rFont val="Calibri"/>
        <family val="2"/>
        <scheme val="minor"/>
      </rPr>
      <t xml:space="preserve">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r>
  </si>
  <si>
    <t xml:space="preserve">b) 4 locuri de muncă nou create </t>
  </si>
  <si>
    <t>c) 3 locuri de muncă nou create</t>
  </si>
  <si>
    <t>Anexa 9 a) la Ghidul Solicitantului - pentru acțiunea „Dezvoltarea întreprinderilor și a antreprenoriatului” – componenta „Sprijin pentru creșterea durabilă a microîntreprinderilor și crearea de locuri de muncă” din cadrul Programului Tranziție Justă 2021 – 2027</t>
  </si>
  <si>
    <t>Viabilitatea proiectului și calitatea planului de afaceri</t>
  </si>
  <si>
    <t>Proiectul vizează domeniile identificate expres în cadrul fiecărei priorități PTJ 2021-2027 sau corespunde unuia dintre sectoarele din strategiile regionale de specializare inteligentă și se încadrează în obiectivele liniei de finanțare definite conform ghidului solicitantului</t>
  </si>
  <si>
    <t>Localizarea sediului social al aplicatului și/sau a punctului de lucru cu desfășurare de activitate economică în zona vizată de apel</t>
  </si>
  <si>
    <t xml:space="preserve">a) &gt;= 5  locuri de muncă nou create </t>
  </si>
  <si>
    <t>b) Proiectul nu este promovat de o întreprindere care îndeplinește condițiile de la lit. a)</t>
  </si>
  <si>
    <t xml:space="preserve">Viabilitatea proiectului și calitatea planului de afaceri </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</si>
  <si>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</si>
  <si>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c) măsuri pentru minimizarea la sursă a deșeurilor rezultate din activitatea de construcții/dezafectare/dezmembrare pentru creșterea gradului de recuperare, reutilizare și reciclare a deșeurilor rezultate (nu se refera la introducerea acestora în fluxul de producție).</t>
  </si>
  <si>
    <t>d) solicitantul deține o certificare EMAS / ISO 14001 validă la data depunerii cererii de finanțare.</t>
  </si>
  <si>
    <t>e) Proiectul respectă principiul DNSH, fiind prevăzute măsuri conform Orientării tehnice privind aplicarea principiului de „a nu aduce prejudicii semnificative” RRF și conform Regulamentul (UE) 2020/852 privind instituirea unui cadru care să faciliteze investițiile durabile și de modificare a Regulamentului (UE) 2019/2088 (”Regulamentul privind taxonomia”), analizei DNSH de la nivelul PTJ 2021-2027 inclusă în cadrul ghidului solicitantului, cu excepția măsurilor prevăzute la punctele a-c de mai sus.</t>
  </si>
  <si>
    <t>a) Investiția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</si>
  <si>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Proiectul vizează prioritățile de dezvoltare economică în Strategia Valea Jiului, domeniile identificate expres în cadrul fiecărei priorități PTJ 2021-2027,  și corespunde unuia dintre sectoarele din strategiile regionale de specializare inteligentă și se încadrează în obiectivele liniei de finanțare definite conform Ghidului solicitantului</t>
  </si>
  <si>
    <t>c) Proiectul se realizează într-unul dintre domeniile excluse de aria de aplicare a actelor normative menționate la litera a) și/sau implică investiții în instalațiile industriale existente, inclusiv cele vizate de sistemul Uniunii de comercializare a certificatelor de emisii menționate in Anexa I la  Directiva 2003/87/CE.</t>
  </si>
  <si>
    <t>Localizarea sediului social și/sau a punctului de lucru cu desfășurare de activitate economică în zona vizată de apel</t>
  </si>
  <si>
    <t xml:space="preserve">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 </t>
  </si>
  <si>
    <t>b)	Dacă  se are în vedere punerea la dispoziție pentru angajarea prioritară  de către persoanele angajate/care provin din activități economice ce provin dintr-o industrie/ramură economică direct afectată de procesul de transformare în contextul procesului de tranziție justă în teritoriile vizate (întreg lanțul de producție, întreprinderile care iși transformă procesul de producție pe domeniile verzi).</t>
  </si>
  <si>
    <t xml:space="preserve">Raportul dintre cuantumul finantarii solicitate si cifra de afaceri inregistrata în anul fiscal anterior lansării apelului de proiecte - 2022  </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</si>
  <si>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t>
  </si>
  <si>
    <t>a) Investiția vizează prioritățile de dezvoltare economică în Strategia Valea Jiului și se realizează într-unul dintre domeniile identificate expres în cadrul fiecărei priorități PTJ 2021-2027, în conformitate cu justificările din cererea de finanțare și anexele la acestea și nu este exclus din domeniile de aplicare ale:
- Regulamentului UE 1060/2021, cu modificările și completările ulterioare;
- Regulamentului UE 1056/2021, cu modificările și completările ulterioare;
- Regulamentului UE 1407/2013, cu modificările și completările ulterioare.
- Analiza DNSH de la nivelul PTJ 2021-2027 sau nu se încadrează în activitățile cuprinse in Anexa I Directiva 2003/87/CE de stabilire a unui sistem de comercializare a cotelor de emisie de gaze cu efect de seră în cadrul Comunității și de modificare a Directivei 96/61/CE.
Instalațiile industriale existente inclusiv cele vizate de sistemul Uniunii de comercializare a certificatelor de emisii nu sunt eligibile în cadrul apelurilor de proiecte vizate de prezenta grilă. Pentru proiectele care îndeplinesc condițiile din Regulamentul 2139/2021 se vor avea în vedere prevederile specifice din Ghidul solicitantului.</t>
  </si>
  <si>
    <t>a) Proiectul se realizează într-unul dintre domeniile identificate expres în cadrul fiecărei priorități PTJ 2021-2027 și nu este exclus din domeniile de aplicare ale:
- Regulamentului (UE) nr. 1060/2021, cu modificările și completările ulterioare;
- Regulamentului (UE) nr. 1056/2021, cu modificările și completările ulterioare;
- Regulamentului (UE) nr. 1407/2013, cu modificările și completările ulterioare;
- Analiza DNSH de la nivelul PTJ 2021-2027 sau nu se în cadrează în activitățile cuprinse în Anexa I Directiva 2003/87/CE de stabilire a unui sistem de comercializare a cotelor de emisie de gaze cu efect de seră în cadrul Comunității și de modificare a Directivei 96/61/CE.
Instalațiile industriale existente inclusiv cele vizate de sistemul Uniunii de comercializare a certificatelor de emisii nu sunt eligibile în cadrul apelurilor de proiecte vizate de prezenta grilă. Pentru proiectele care îndeplinesc condițiile din Regulamentul 2139/2021 se vor avea în vedere prevederile specifice din Ghidul solicitantului.</t>
  </si>
  <si>
    <t>Punctajul în cadrul acestui subcriteriu nu este cumulativ. Nu se acordă punctaje intermediare. Punctarea cu 0 criteriul A, subcriteriul A2, lit. c) va conduce la respingerea cererii de finanțare, indiferent de numărul total de puncte cumulat obținut pentru restul criteriilor. În cadrul Ghidului solicitantului se va preciza modalitatea în care se va reflecta acest aspect în SMIS2021.</t>
  </si>
  <si>
    <t>b) Proiectul nu vizează domeniile enumerate menționate la lit. a), dar se încadrează în domeniile din Strategia regională de dezvoltare inteligentă și nu este exclus de unul din actele normative aplicabile mai sus menționate.</t>
  </si>
  <si>
    <t>a) În zona vizată de apel înainte de publicarea ghidului în consultare</t>
  </si>
  <si>
    <t>b) În zona vizată de apel după publicarea ghidului în consultare</t>
  </si>
  <si>
    <t xml:space="preserve">a) Proiectul include astfel de măsuri pentru minimum de 20% din persoanele angajate pentru ocuparea locurilor de muncă nou create prin proiect.
</t>
  </si>
  <si>
    <t xml:space="preserve">Raportul dintre cuantumul finanțării solicitate și cifra de afaceri înregistrată în anul fiscal anterior lansării apelului de proiecte - 2022  </t>
  </si>
  <si>
    <t>b) Proiectul vizează prioritățile de dezvoltare economică în Strategia Valea Jiului și se realizează într-unul dintre domeniile identificate expres în cadrul Strategiei regionale de specializare inteligentă în conformitate cu justificările din cererea de finanțare și anexele la acestea și nu este exclus de unul din actele normative aplicabile mai sus menționate.</t>
  </si>
  <si>
    <t>b) Se are în vedere și se justifică în cadrul planului de afaceri utilizarea de materii prime locale (sursa unor materii prime utilizate în procesul productiv să fie din județ, iar acest aspect se va justifica și demonstra în cadrul secțiunii specifice din planul de afaceri).</t>
  </si>
  <si>
    <t>a)	Angajarea de persoane de persoane cu competențe necesare pentru categoria profesională operatori și asamblori 
Operatorii și asamblatorii operează și monitorizează mașini și echipamente industriale și agricole; conduc și operează trenuri și vehicule cu motor; asamblează piesele componentele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asamblator necesită finalizarea primei etape de învățământ secundar, iar unele locuri de muncă pot necesita absolvenți de învățământ secundar. Tipurile de locuri de muncă vizate sunt reprezentate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asamblatori de echipamente electrice si electronice; șoferi de autobuz și tramvai; etc."</t>
  </si>
  <si>
    <t>Utilizarea materiilor secundare/locale în fluxul de producție și caracterul inovativ al activităților propuse prin proiect</t>
  </si>
  <si>
    <t>Proiectul presupune crearea de noi locuri de muncă:</t>
  </si>
  <si>
    <t>Măsuri de instruire de tip inițiere, calificare, recalificare,  perfecționare, specializare cu recunoaștere națională adresate persoanelor angajate pentru ocuparea locurilor de muncă nou create prin proiect</t>
  </si>
  <si>
    <t>Acces la noi piețe și caracterul inovativ al activităților propuse prin proiect</t>
  </si>
  <si>
    <t xml:space="preserve">Utilizarea materiilor secundare/locale în fluxul de producție </t>
  </si>
  <si>
    <t>a) Se are în vedere și se justifică în cadrul planului de afaceri utilizarea de materii prime secundare în fluxul de producție? Resursele respective  provin din activități de reciclare, reparare și reutilizare, în corelare cu Strategia pentru economia circulară și a planului de acțiune aferent.
Pentru utilizarea de materii prime secundare (materii care provin din procese de reciclare). Proveniența va putea fi demonstrată, cu contracte comerciale cu furnizori de astfel de produse realizate din materiale reciclabile, confirmate prin certificate de producător și/sau prin oferte comerciale sau precontracte. Cantitatea de materii prime utilizate va fi în corelare cu activitățile desfășurate. De asemenea, solicitantul poate demonstra îndeplinirea acestui criteriu dacă își asumă preluarea materiilor prime secundare și reutilizarea acestora în regie proprie.</t>
  </si>
  <si>
    <t>Proiectul este promovat de o întreprindere a cărui acționariat este în procent de minim 50%? (criteriul se referă la procentul acțiunilor deținute de femei înainte de publicarea ghidului în consultare)</t>
  </si>
  <si>
    <t>a) Proiectul este promovat de o întreprindere a cărui acționariat este în procent de minim 50% format din femei? (criteriul se referă la procentul acțiunilor deținute de femei  înainte de publicarea ghidului în consultare)</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</si>
  <si>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</si>
  <si>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Proiectul este promovat de o întreprindere a cărui acționariat este în procent de minim 50% format din femei? (criteriul se referă la procentul acțiunilor deținute de femei înainte de publicarea ghidului în consultare)</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</si>
  <si>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</si>
  <si>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Grilă de evaluare tehnico-financiară pentru apelul dedicat sprijinirea pentru dezvoltarea microîntreprinderilor (pentru apelul dedicat ITI Valea Jiului)</t>
  </si>
  <si>
    <t>Grilă de evaluare tehnico-financiară pentru apelurile dedicate sprijinirii pentru dezvoltarea microîntreprinderilor 
(cu excepția apelului dedicat ITI Valea Jiului)</t>
  </si>
  <si>
    <t>b) Proiectul nu include astfel de măsuri.</t>
  </si>
  <si>
    <t>a) Proiectul este promovat de o întreprindere a cărui acționariat este în procent de minim 50% format din femei? (criteriul se referă la procentul acțiunilor deținute de femei  înainte de publicarea ghidului în consultare).</t>
  </si>
  <si>
    <t>b) Proiectul nu este promovat de o întreprindere care îndeplinește condițiile de la lit. a).</t>
  </si>
  <si>
    <t xml:space="preserve">Notă privind Criteriul A3 c)
Caracterul inovativ al investiției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
</t>
  </si>
  <si>
    <t>c) măsuri pentru minimizarea la sursă a deșeurilor rezultate din activitatea de construcții/dezafectare/dezmembrare pentru creșterea gradului de recuperare, reutilizare și reciclare a deșeurilor rezultate (nu se refera la introducerea acestora în fluxul de productie).</t>
  </si>
  <si>
    <t>Anexa 9 b) la Ghidul Solicitantului - pentru acțiunea „Dezvoltarea întreprinderilor și a antreprenoriatului” – componenta „Sprijin pentru creșterea durabilă a microîntreprinderilor și crearea de locuri de muncă” din cadrul Programului Tranziție Justă 2021 – 2027</t>
  </si>
  <si>
    <t>a) Planul de afaceri nu pune în evidență riscuri semnificative pentru viabilitatea proiectului, respectiv:
- previziunea veniturilor este corelată cu operațiunea propusă, și susținută de analiza de piață și strategia de marketing și 
- previziunea cheltuielilor include toate cheltuielile necesare realizării operațiunii și operării acesteia,  iar estimarea acestora este realistă și  justificată pe bază de date și surse de încredere, fiind luată în considerare și estimarea corectă a impozitării în cazul în care în urma implementării proiectului se trece într-o altă categorie de întreprinderile în conformitate cu prevederile Codului Fiscal. Fluxul de numerar net cumulat al întreprinderii, în condițiile unei estimări detaliate, fundamentate, realiste a cheltuielilor şi veniturilor este pozitiv pe toată durata de analiză a investiţiei.</t>
  </si>
  <si>
    <t>b) Planul de afaceri  pune în evidență riscuri semnificative pentru viabilitatea proiectului, respectiv:
- deși indicatorii financiari depășesc plafoanele indicate,  previziunea veniturilor nu este corelată cu operațiunea propusă rezultând supraestimări semnificative ale acestora  și/sau sunt omise categorii de cheltuieli de operare semnificative și/sau anumite cheltuieli sunt subdimensionate fără ca estimarea acestora să fie justificată cu date/ surse de încredere. Fluxul de numerar net cumulat al intreprinderii , în condițiile unei estimări detaliate, fundamentate, realiste a cheltuielilor şi veniturilor prezintă valori negative oricând pe durata de analiză a investiţiei.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</si>
</sst>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name val="Calibri"/>
      <family val="2"/>
      <scheme val="minor"/>
    </font>
    <font>
      <sz val="11"/>
      <name val="Calibri"/>
      <family val="2"/>
      <scheme val="minor"/>
    </font>
    <font>
      <i/>
      <sz val="9"/>
      <name val="Calibri"/>
      <family val="2"/>
      <scheme val="minor"/>
    </font>
    <font>
      <sz val="11"/>
      <color rgb="FFFF0000"/>
      <name val="Calibri"/>
      <family val="2"/>
      <scheme val="minor"/>
    </font>
    <font>
      <sz val="11"/>
      <color theme="5" tint="-0.249977111117893"/>
      <name val="Calibri"/>
      <family val="2"/>
      <scheme val="minor"/>
    </font>
    <font>
      <sz val="11"/>
      <name val="Calibri"/>
      <family val="2"/>
    </font>
    <font>
      <sz val="9"/>
      <color theme="1"/>
      <name val="Calibri"/>
      <family val="2"/>
      <charset val="238"/>
      <scheme val="minor"/>
    </font>
    <font>
      <b/>
      <sz val="9"/>
      <color theme="1"/>
      <name val="Calibri"/>
      <family val="2"/>
      <charset val="238"/>
      <scheme val="minor"/>
    </font>
    <font>
      <sz val="9"/>
      <name val="Calibri"/>
      <family val="2"/>
      <scheme val="minor"/>
    </font>
    <font>
      <b/>
      <sz val="11"/>
      <color rgb="FFFF0000"/>
      <name val="Calibri"/>
      <family val="2"/>
      <scheme val="minor"/>
    </font>
    <font>
      <i/>
      <sz val="9"/>
      <name val="Calibri"/>
      <family val="2"/>
    </font>
    <font>
      <b/>
      <sz val="11"/>
      <name val="Calibri"/>
      <family val="2"/>
    </font>
    <font>
      <sz val="8"/>
      <name val="Calibri"/>
      <family val="2"/>
      <scheme val="minor"/>
    </font>
    <font>
      <b/>
      <sz val="9"/>
      <name val="Calibri"/>
      <family val="2"/>
      <scheme val="minor"/>
    </font>
    <font>
      <b/>
      <sz val="11"/>
      <color rgb="FF0070C0"/>
      <name val="Calibri"/>
      <family val="2"/>
      <scheme val="minor"/>
    </font>
    <font>
      <sz val="10"/>
      <name val="Calibri"/>
      <family val="2"/>
      <scheme val="minor"/>
    </font>
  </fonts>
  <fills count="7">
    <fill>
      <patternFill patternType="none"/>
    </fill>
    <fill>
      <patternFill patternType="gray125"/>
    </fill>
    <fill>
      <patternFill patternType="solid">
        <fgColor rgb="FF9BC2E6"/>
        <bgColor indexed="64"/>
      </patternFill>
    </fill>
    <fill>
      <patternFill patternType="solid">
        <fgColor rgb="FF3494BA"/>
        <bgColor indexed="64"/>
      </patternFill>
    </fill>
    <fill>
      <patternFill patternType="solid">
        <fgColor theme="0"/>
        <bgColor indexed="64"/>
      </patternFill>
    </fill>
    <fill>
      <patternFill patternType="solid">
        <fgColor rgb="FF9BC2E6"/>
        <bgColor rgb="FF9BC2E6"/>
      </patternFill>
    </fill>
    <fill>
      <patternFill patternType="solid">
        <fgColor rgb="FF3494BA"/>
        <bgColor rgb="FF3494BA"/>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89">
    <xf numFmtId="0" fontId="0" fillId="0" borderId="0" xfId="0"/>
    <xf numFmtId="0" fontId="2" fillId="0" borderId="0" xfId="0" applyFont="1"/>
    <xf numFmtId="0" fontId="1" fillId="3" borderId="1" xfId="0" applyFont="1" applyFill="1" applyBorder="1" applyAlignment="1">
      <alignment horizontal="center" vertical="top"/>
    </xf>
    <xf numFmtId="0" fontId="4" fillId="0" borderId="0" xfId="0" applyFont="1" applyAlignment="1">
      <alignment vertical="justify"/>
    </xf>
    <xf numFmtId="0" fontId="2" fillId="4" borderId="0" xfId="0" applyFont="1" applyFill="1"/>
    <xf numFmtId="0" fontId="0" fillId="4" borderId="0" xfId="0" applyFill="1"/>
    <xf numFmtId="0" fontId="5" fillId="0" borderId="0" xfId="0" applyFont="1"/>
    <xf numFmtId="0" fontId="10" fillId="0" borderId="0" xfId="0" applyFont="1"/>
    <xf numFmtId="0" fontId="4" fillId="0" borderId="0" xfId="0" applyFont="1"/>
    <xf numFmtId="0" fontId="1" fillId="0" borderId="0" xfId="0" applyFont="1" applyAlignment="1">
      <alignment horizontal="right"/>
    </xf>
    <xf numFmtId="0" fontId="1" fillId="0" borderId="0" xfId="0" applyFont="1" applyAlignment="1">
      <alignment wrapText="1"/>
    </xf>
    <xf numFmtId="0" fontId="2" fillId="0" borderId="0" xfId="0" applyFont="1" applyAlignment="1">
      <alignment wrapText="1"/>
    </xf>
    <xf numFmtId="0" fontId="2" fillId="0" borderId="0" xfId="0" applyFont="1" applyAlignment="1">
      <alignment horizontal="center"/>
    </xf>
    <xf numFmtId="0" fontId="12" fillId="6" borderId="5" xfId="0" applyFont="1" applyFill="1" applyBorder="1" applyAlignment="1">
      <alignment horizontal="center" vertical="top"/>
    </xf>
    <xf numFmtId="0" fontId="12" fillId="0" borderId="5" xfId="0" applyFont="1" applyBorder="1" applyAlignment="1">
      <alignment horizontal="center" vertical="top"/>
    </xf>
    <xf numFmtId="0" fontId="13" fillId="0" borderId="0" xfId="0" applyFont="1"/>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6" fillId="0" borderId="6" xfId="0" applyFont="1" applyBorder="1" applyAlignment="1">
      <alignment horizontal="center" vertical="top"/>
    </xf>
    <xf numFmtId="0" fontId="3" fillId="0" borderId="1" xfId="0" applyFont="1" applyBorder="1" applyAlignment="1">
      <alignment horizontal="left" vertical="top" wrapText="1"/>
    </xf>
    <xf numFmtId="0" fontId="2" fillId="0" borderId="2" xfId="0" applyFont="1" applyBorder="1" applyAlignment="1">
      <alignment horizontal="left" vertical="top" wrapText="1"/>
    </xf>
    <xf numFmtId="0" fontId="6" fillId="0" borderId="8" xfId="0" applyFont="1" applyBorder="1" applyAlignment="1">
      <alignment vertical="top" wrapText="1"/>
    </xf>
    <xf numFmtId="0" fontId="6" fillId="0" borderId="6" xfId="0" applyFont="1" applyBorder="1" applyAlignment="1">
      <alignment horizontal="left" vertical="top" wrapText="1"/>
    </xf>
    <xf numFmtId="0" fontId="1" fillId="4" borderId="1" xfId="0" applyFont="1" applyFill="1" applyBorder="1" applyAlignment="1">
      <alignment horizontal="center" vertical="top" wrapText="1"/>
    </xf>
    <xf numFmtId="0" fontId="2" fillId="0" borderId="6" xfId="0" applyFont="1" applyBorder="1" applyAlignment="1">
      <alignment horizontal="left" vertical="top" wrapText="1"/>
    </xf>
    <xf numFmtId="0" fontId="2" fillId="4" borderId="1" xfId="0" applyFont="1" applyFill="1" applyBorder="1" applyAlignment="1">
      <alignment horizontal="center" vertical="center" wrapText="1"/>
    </xf>
    <xf numFmtId="0" fontId="2" fillId="0" borderId="1" xfId="0" applyFont="1" applyBorder="1" applyAlignment="1">
      <alignment vertical="top" wrapText="1"/>
    </xf>
    <xf numFmtId="0" fontId="1" fillId="0" borderId="1" xfId="0" applyFont="1" applyBorder="1" applyAlignment="1">
      <alignment horizontal="center" vertical="top" wrapText="1"/>
    </xf>
    <xf numFmtId="0" fontId="1" fillId="4" borderId="25" xfId="0" applyFont="1" applyFill="1" applyBorder="1" applyAlignment="1">
      <alignment horizontal="center" vertical="top" wrapText="1"/>
    </xf>
    <xf numFmtId="0" fontId="2" fillId="0" borderId="25" xfId="0" applyFont="1" applyBorder="1" applyAlignment="1">
      <alignment horizontal="center" vertical="top" wrapText="1"/>
    </xf>
    <xf numFmtId="0" fontId="1" fillId="4" borderId="26" xfId="0" applyFont="1" applyFill="1" applyBorder="1" applyAlignment="1">
      <alignment horizontal="center" vertical="top" wrapText="1"/>
    </xf>
    <xf numFmtId="0" fontId="1" fillId="4" borderId="0" xfId="0" applyFont="1" applyFill="1" applyAlignment="1">
      <alignment horizontal="center" vertical="top" wrapText="1"/>
    </xf>
    <xf numFmtId="0" fontId="16" fillId="4" borderId="1" xfId="0" applyFont="1" applyFill="1" applyBorder="1" applyAlignment="1">
      <alignment horizontal="justify" vertical="center" wrapText="1"/>
    </xf>
    <xf numFmtId="0" fontId="12" fillId="6" borderId="6" xfId="0" applyFont="1" applyFill="1" applyBorder="1" applyAlignment="1">
      <alignment horizontal="left" vertical="top" wrapText="1"/>
    </xf>
    <xf numFmtId="0" fontId="12" fillId="6" borderId="6" xfId="0" applyFont="1" applyFill="1" applyBorder="1" applyAlignment="1">
      <alignment horizontal="center" vertical="top"/>
    </xf>
    <xf numFmtId="0" fontId="6" fillId="0" borderId="5" xfId="0" applyFont="1" applyBorder="1" applyAlignment="1">
      <alignment horizontal="center" vertical="top"/>
    </xf>
    <xf numFmtId="0" fontId="6" fillId="0" borderId="7" xfId="0" applyFont="1" applyBorder="1" applyAlignment="1">
      <alignment horizontal="left" vertical="top" wrapText="1"/>
    </xf>
    <xf numFmtId="0" fontId="6" fillId="0" borderId="3" xfId="0" applyFont="1" applyBorder="1" applyAlignment="1">
      <alignment horizontal="center" vertical="top"/>
    </xf>
    <xf numFmtId="0" fontId="12" fillId="0" borderId="4" xfId="0" applyFont="1" applyBorder="1" applyAlignment="1">
      <alignment horizontal="center" vertical="top" wrapText="1"/>
    </xf>
    <xf numFmtId="0" fontId="12" fillId="5" borderId="5" xfId="0" applyFont="1" applyFill="1" applyBorder="1" applyAlignment="1">
      <alignment horizontal="center" vertical="top"/>
    </xf>
    <xf numFmtId="0" fontId="12" fillId="5" borderId="6" xfId="0" applyFont="1" applyFill="1" applyBorder="1" applyAlignment="1">
      <alignment horizontal="left" vertical="top" wrapText="1"/>
    </xf>
    <xf numFmtId="0" fontId="12" fillId="5" borderId="6" xfId="0" applyFont="1" applyFill="1" applyBorder="1" applyAlignment="1">
      <alignment horizontal="center" vertical="top"/>
    </xf>
    <xf numFmtId="0" fontId="6" fillId="0" borderId="4" xfId="0" applyFont="1" applyBorder="1" applyAlignment="1">
      <alignment horizontal="left" vertical="top" wrapText="1"/>
    </xf>
    <xf numFmtId="0" fontId="12" fillId="6" borderId="11" xfId="0" applyFont="1" applyFill="1" applyBorder="1" applyAlignment="1">
      <alignment horizontal="center" vertical="top"/>
    </xf>
    <xf numFmtId="0" fontId="12" fillId="6" borderId="1" xfId="0" applyFont="1" applyFill="1" applyBorder="1" applyAlignment="1">
      <alignment horizontal="center" vertical="top"/>
    </xf>
    <xf numFmtId="0" fontId="6" fillId="0" borderId="21" xfId="0" applyFont="1" applyBorder="1" applyAlignment="1">
      <alignment horizontal="center" vertical="top"/>
    </xf>
    <xf numFmtId="0" fontId="16" fillId="4" borderId="1" xfId="0" applyFont="1" applyFill="1" applyBorder="1" applyAlignment="1">
      <alignment horizontal="justify" vertical="top" wrapText="1"/>
    </xf>
    <xf numFmtId="0" fontId="2" fillId="4" borderId="1" xfId="0" applyFont="1" applyFill="1" applyBorder="1" applyAlignment="1">
      <alignment horizontal="center" vertical="top" wrapText="1"/>
    </xf>
    <xf numFmtId="0" fontId="6" fillId="0" borderId="0" xfId="0" applyFont="1" applyAlignment="1">
      <alignment vertical="top" wrapText="1"/>
    </xf>
    <xf numFmtId="0" fontId="6" fillId="0" borderId="11" xfId="0" applyFont="1" applyBorder="1" applyAlignment="1">
      <alignment horizontal="center" vertical="top"/>
    </xf>
    <xf numFmtId="0" fontId="6" fillId="0" borderId="1" xfId="0" applyFont="1" applyBorder="1" applyAlignment="1">
      <alignment vertical="top" wrapText="1"/>
    </xf>
    <xf numFmtId="0" fontId="12" fillId="6" borderId="3" xfId="0" applyFont="1" applyFill="1" applyBorder="1" applyAlignment="1">
      <alignment horizontal="center" vertical="top"/>
    </xf>
    <xf numFmtId="0" fontId="12" fillId="6" borderId="4" xfId="0" applyFont="1" applyFill="1" applyBorder="1" applyAlignment="1">
      <alignment horizontal="left" vertical="top" wrapText="1"/>
    </xf>
    <xf numFmtId="0" fontId="12" fillId="6" borderId="4" xfId="0" applyFont="1" applyFill="1" applyBorder="1" applyAlignment="1">
      <alignment horizontal="center" vertical="top"/>
    </xf>
    <xf numFmtId="0" fontId="1" fillId="0" borderId="1" xfId="0" applyFont="1" applyBorder="1" applyAlignment="1">
      <alignment horizontal="center" vertical="top"/>
    </xf>
    <xf numFmtId="0" fontId="7" fillId="0" borderId="1"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11" fillId="0" borderId="24" xfId="0" applyFont="1" applyBorder="1" applyAlignment="1">
      <alignment horizontal="left" vertical="top" wrapText="1"/>
    </xf>
    <xf numFmtId="0" fontId="11" fillId="0" borderId="16"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11" fillId="0" borderId="1" xfId="0" applyFont="1" applyBorder="1" applyAlignment="1">
      <alignment horizontal="left" vertical="top"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1" fillId="0" borderId="0" xfId="0" applyFont="1" applyAlignment="1">
      <alignment horizontal="center" wrapText="1"/>
    </xf>
    <xf numFmtId="0" fontId="15" fillId="0" borderId="0" xfId="0" applyFont="1" applyAlignment="1">
      <alignment horizontal="center" wrapText="1"/>
    </xf>
    <xf numFmtId="0" fontId="1" fillId="4" borderId="9" xfId="0" applyFont="1" applyFill="1" applyBorder="1" applyAlignment="1">
      <alignment horizontal="center" vertical="top" wrapText="1"/>
    </xf>
    <xf numFmtId="0" fontId="1" fillId="4" borderId="10" xfId="0" applyFont="1" applyFill="1" applyBorder="1" applyAlignment="1">
      <alignment horizontal="center" vertical="top" wrapText="1"/>
    </xf>
    <xf numFmtId="0" fontId="9" fillId="0" borderId="1" xfId="0" applyFont="1" applyBorder="1" applyAlignment="1">
      <alignment horizontal="left" wrapText="1"/>
    </xf>
    <xf numFmtId="0" fontId="11" fillId="0" borderId="17" xfId="0" applyFont="1" applyBorder="1" applyAlignment="1">
      <alignment horizontal="left" vertical="top" wrapText="1"/>
    </xf>
    <xf numFmtId="0" fontId="11" fillId="0" borderId="18" xfId="0" applyFont="1" applyBorder="1" applyAlignment="1">
      <alignment horizontal="left" vertical="top" wrapText="1"/>
    </xf>
    <xf numFmtId="0" fontId="3" fillId="0" borderId="19" xfId="0" applyFont="1" applyBorder="1" applyAlignment="1">
      <alignment horizontal="left" vertical="top" wrapText="1"/>
    </xf>
    <xf numFmtId="0" fontId="3" fillId="0" borderId="20" xfId="0" applyFont="1" applyBorder="1" applyAlignment="1">
      <alignment horizontal="left" vertical="top" wrapText="1"/>
    </xf>
    <xf numFmtId="0" fontId="3" fillId="0" borderId="22" xfId="0" applyFont="1" applyBorder="1" applyAlignment="1">
      <alignment horizontal="left" vertical="top" wrapText="1"/>
    </xf>
    <xf numFmtId="0" fontId="11" fillId="0" borderId="23" xfId="0" applyFont="1" applyBorder="1" applyAlignment="1">
      <alignment horizontal="left" vertical="top" wrapText="1"/>
    </xf>
    <xf numFmtId="0" fontId="11" fillId="0" borderId="4" xfId="0" applyFont="1" applyBorder="1" applyAlignment="1">
      <alignment horizontal="left" vertical="top" wrapText="1"/>
    </xf>
    <xf numFmtId="0" fontId="11" fillId="0" borderId="11" xfId="0" applyFont="1" applyBorder="1" applyAlignment="1">
      <alignment horizontal="left" vertical="top" wrapText="1"/>
    </xf>
    <xf numFmtId="0" fontId="11" fillId="0" borderId="6" xfId="0" applyFont="1" applyBorder="1" applyAlignment="1">
      <alignment horizontal="left" vertical="top" wrapText="1"/>
    </xf>
    <xf numFmtId="0" fontId="3" fillId="0" borderId="24"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6" fillId="0" borderId="0"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F125"/>
  <sheetViews>
    <sheetView topLeftCell="A29" zoomScale="80" zoomScaleNormal="80" workbookViewId="0">
      <selection activeCell="B1" sqref="B1:D125"/>
    </sheetView>
  </sheetViews>
  <sheetFormatPr defaultColWidth="72.7109375" defaultRowHeight="15" x14ac:dyDescent="0.25"/>
  <cols>
    <col min="1" max="1" width="4.42578125" customWidth="1"/>
    <col min="2" max="2" width="4.28515625" customWidth="1"/>
    <col min="3" max="3" width="93.7109375" customWidth="1"/>
    <col min="4" max="4" width="7.7109375" customWidth="1"/>
  </cols>
  <sheetData>
    <row r="1" spans="2:6" ht="58.9" customHeight="1" x14ac:dyDescent="0.25">
      <c r="C1" s="72" t="s">
        <v>68</v>
      </c>
      <c r="D1" s="72"/>
    </row>
    <row r="2" spans="2:6" x14ac:dyDescent="0.25">
      <c r="C2" s="9"/>
      <c r="D2" s="9"/>
    </row>
    <row r="3" spans="2:6" ht="28.9" customHeight="1" x14ac:dyDescent="0.25">
      <c r="C3" s="71" t="s">
        <v>110</v>
      </c>
      <c r="D3" s="71"/>
    </row>
    <row r="4" spans="2:6" ht="26.25" customHeight="1" x14ac:dyDescent="0.25">
      <c r="C4" s="7"/>
      <c r="D4" s="8"/>
    </row>
    <row r="5" spans="2:6" ht="30" x14ac:dyDescent="0.25">
      <c r="B5" s="30"/>
      <c r="C5" s="31" t="s">
        <v>3</v>
      </c>
      <c r="D5" s="31" t="s">
        <v>4</v>
      </c>
    </row>
    <row r="6" spans="2:6" x14ac:dyDescent="0.25">
      <c r="B6" s="16" t="s">
        <v>14</v>
      </c>
      <c r="C6" s="17" t="s">
        <v>40</v>
      </c>
      <c r="D6" s="16">
        <f>D7+D17+D22+D27+D32+D37+D41+D12</f>
        <v>60</v>
      </c>
    </row>
    <row r="7" spans="2:6" ht="45" x14ac:dyDescent="0.25">
      <c r="B7" s="18" t="s">
        <v>39</v>
      </c>
      <c r="C7" s="19" t="s">
        <v>70</v>
      </c>
      <c r="D7" s="18">
        <f>MAX(D8:D9)</f>
        <v>10</v>
      </c>
    </row>
    <row r="8" spans="2:6" ht="196.5" customHeight="1" x14ac:dyDescent="0.25">
      <c r="B8" s="20"/>
      <c r="C8" s="21" t="s">
        <v>88</v>
      </c>
      <c r="D8" s="20">
        <v>10</v>
      </c>
      <c r="E8" s="6"/>
      <c r="F8" s="6"/>
    </row>
    <row r="9" spans="2:6" ht="49.15" customHeight="1" x14ac:dyDescent="0.25">
      <c r="B9" s="20"/>
      <c r="C9" s="21" t="s">
        <v>90</v>
      </c>
      <c r="D9" s="20">
        <v>5</v>
      </c>
    </row>
    <row r="10" spans="2:6" ht="66.75" customHeight="1" x14ac:dyDescent="0.25">
      <c r="B10" s="20"/>
      <c r="C10" s="21" t="s">
        <v>81</v>
      </c>
      <c r="D10" s="20">
        <v>0</v>
      </c>
    </row>
    <row r="11" spans="2:6" ht="63" customHeight="1" x14ac:dyDescent="0.25">
      <c r="B11" s="20"/>
      <c r="C11" s="60" t="s">
        <v>50</v>
      </c>
      <c r="D11" s="61"/>
    </row>
    <row r="12" spans="2:6" ht="30" x14ac:dyDescent="0.25">
      <c r="B12" s="2" t="s">
        <v>38</v>
      </c>
      <c r="C12" s="19" t="s">
        <v>71</v>
      </c>
      <c r="D12" s="18">
        <f>D13</f>
        <v>4</v>
      </c>
    </row>
    <row r="13" spans="2:6" x14ac:dyDescent="0.25">
      <c r="B13" s="21"/>
      <c r="C13" s="21" t="s">
        <v>91</v>
      </c>
      <c r="D13" s="20">
        <v>4</v>
      </c>
    </row>
    <row r="14" spans="2:6" x14ac:dyDescent="0.25">
      <c r="B14" s="21"/>
      <c r="C14" s="21" t="s">
        <v>92</v>
      </c>
      <c r="D14" s="20">
        <v>2</v>
      </c>
    </row>
    <row r="15" spans="2:6" ht="16.899999999999999" customHeight="1" x14ac:dyDescent="0.25">
      <c r="B15" s="14"/>
      <c r="C15" s="21" t="s">
        <v>44</v>
      </c>
      <c r="D15" s="22">
        <v>0</v>
      </c>
      <c r="E15" s="8"/>
    </row>
    <row r="16" spans="2:6" ht="51" customHeight="1" x14ac:dyDescent="0.25">
      <c r="B16" s="20"/>
      <c r="C16" s="64" t="s">
        <v>89</v>
      </c>
      <c r="D16" s="65"/>
    </row>
    <row r="17" spans="2:4" ht="31.9" customHeight="1" x14ac:dyDescent="0.25">
      <c r="B17" s="2" t="s">
        <v>37</v>
      </c>
      <c r="C17" s="19" t="s">
        <v>98</v>
      </c>
      <c r="D17" s="18">
        <f>D18+D19+D20</f>
        <v>7</v>
      </c>
    </row>
    <row r="18" spans="2:4" ht="183.75" customHeight="1" x14ac:dyDescent="0.25">
      <c r="B18" s="20"/>
      <c r="C18" s="21" t="s">
        <v>103</v>
      </c>
      <c r="D18" s="20">
        <v>3</v>
      </c>
    </row>
    <row r="19" spans="2:4" ht="54.75" customHeight="1" x14ac:dyDescent="0.25">
      <c r="B19" s="20"/>
      <c r="C19" s="24" t="s">
        <v>96</v>
      </c>
      <c r="D19" s="20">
        <v>2</v>
      </c>
    </row>
    <row r="20" spans="2:4" ht="18.75" customHeight="1" x14ac:dyDescent="0.25">
      <c r="B20" s="20"/>
      <c r="C20" s="21" t="s">
        <v>17</v>
      </c>
      <c r="D20" s="20">
        <v>2</v>
      </c>
    </row>
    <row r="21" spans="2:4" x14ac:dyDescent="0.25">
      <c r="B21" s="20"/>
      <c r="C21" s="60" t="s">
        <v>11</v>
      </c>
      <c r="D21" s="61"/>
    </row>
    <row r="22" spans="2:4" ht="24.75" customHeight="1" x14ac:dyDescent="0.25">
      <c r="B22" s="2" t="s">
        <v>36</v>
      </c>
      <c r="C22" s="19" t="s">
        <v>13</v>
      </c>
      <c r="D22" s="18">
        <f>MAX(D23:D25)</f>
        <v>4</v>
      </c>
    </row>
    <row r="23" spans="2:4" ht="34.5" customHeight="1" x14ac:dyDescent="0.25">
      <c r="B23" s="20"/>
      <c r="C23" s="21" t="s">
        <v>41</v>
      </c>
      <c r="D23" s="20">
        <v>4</v>
      </c>
    </row>
    <row r="24" spans="2:4" ht="31.5" customHeight="1" x14ac:dyDescent="0.25">
      <c r="B24" s="20"/>
      <c r="C24" s="21" t="s">
        <v>51</v>
      </c>
      <c r="D24" s="20">
        <v>2</v>
      </c>
    </row>
    <row r="25" spans="2:4" ht="19.899999999999999" customHeight="1" x14ac:dyDescent="0.25">
      <c r="B25" s="20"/>
      <c r="C25" s="21" t="s">
        <v>23</v>
      </c>
      <c r="D25" s="20">
        <v>0</v>
      </c>
    </row>
    <row r="26" spans="2:4" ht="24" customHeight="1" x14ac:dyDescent="0.25">
      <c r="B26" s="20"/>
      <c r="C26" s="60" t="s">
        <v>16</v>
      </c>
      <c r="D26" s="61"/>
    </row>
    <row r="27" spans="2:4" x14ac:dyDescent="0.25">
      <c r="B27" s="18" t="s">
        <v>35</v>
      </c>
      <c r="C27" s="19" t="s">
        <v>99</v>
      </c>
      <c r="D27" s="18">
        <f>MAX(D28:D30)</f>
        <v>15</v>
      </c>
    </row>
    <row r="28" spans="2:4" x14ac:dyDescent="0.25">
      <c r="B28" s="20"/>
      <c r="C28" s="36" t="s">
        <v>72</v>
      </c>
      <c r="D28" s="29">
        <v>15</v>
      </c>
    </row>
    <row r="29" spans="2:4" x14ac:dyDescent="0.25">
      <c r="B29" s="20"/>
      <c r="C29" s="36" t="s">
        <v>66</v>
      </c>
      <c r="D29" s="29">
        <v>10</v>
      </c>
    </row>
    <row r="30" spans="2:4" x14ac:dyDescent="0.25">
      <c r="B30" s="20"/>
      <c r="C30" s="36" t="s">
        <v>67</v>
      </c>
      <c r="D30" s="29">
        <v>5</v>
      </c>
    </row>
    <row r="31" spans="2:4" x14ac:dyDescent="0.25">
      <c r="B31" s="20"/>
      <c r="C31" s="69" t="s">
        <v>12</v>
      </c>
      <c r="D31" s="70"/>
    </row>
    <row r="32" spans="2:4" x14ac:dyDescent="0.25">
      <c r="B32" s="18" t="s">
        <v>34</v>
      </c>
      <c r="C32" s="19" t="s">
        <v>42</v>
      </c>
      <c r="D32" s="18">
        <f>D33+D34+D35</f>
        <v>9</v>
      </c>
    </row>
    <row r="33" spans="2:4" ht="261" customHeight="1" x14ac:dyDescent="0.25">
      <c r="B33" s="20"/>
      <c r="C33" s="21" t="s">
        <v>97</v>
      </c>
      <c r="D33" s="20">
        <v>3</v>
      </c>
    </row>
    <row r="34" spans="2:4" ht="64.5" customHeight="1" x14ac:dyDescent="0.25">
      <c r="B34" s="20"/>
      <c r="C34" s="21" t="s">
        <v>43</v>
      </c>
      <c r="D34" s="20">
        <v>3</v>
      </c>
    </row>
    <row r="35" spans="2:4" ht="115.5" customHeight="1" x14ac:dyDescent="0.25">
      <c r="B35" s="20"/>
      <c r="C35" s="21" t="s">
        <v>59</v>
      </c>
      <c r="D35" s="20">
        <v>3</v>
      </c>
    </row>
    <row r="36" spans="2:4" x14ac:dyDescent="0.25">
      <c r="B36" s="20"/>
      <c r="C36" s="60" t="s">
        <v>11</v>
      </c>
      <c r="D36" s="61"/>
    </row>
    <row r="37" spans="2:4" ht="34.15" customHeight="1" x14ac:dyDescent="0.25">
      <c r="B37" s="18" t="s">
        <v>31</v>
      </c>
      <c r="C37" s="19" t="s">
        <v>100</v>
      </c>
      <c r="D37" s="18">
        <f>MAX(D38:D39)</f>
        <v>8</v>
      </c>
    </row>
    <row r="38" spans="2:4" ht="34.9" customHeight="1" x14ac:dyDescent="0.25">
      <c r="B38" s="20"/>
      <c r="C38" s="21" t="s">
        <v>93</v>
      </c>
      <c r="D38" s="20">
        <v>8</v>
      </c>
    </row>
    <row r="39" spans="2:4" ht="18" customHeight="1" x14ac:dyDescent="0.25">
      <c r="B39" s="20"/>
      <c r="C39" s="21" t="s">
        <v>111</v>
      </c>
      <c r="D39" s="20">
        <v>0</v>
      </c>
    </row>
    <row r="40" spans="2:4" ht="21" customHeight="1" x14ac:dyDescent="0.25">
      <c r="B40" s="20"/>
      <c r="C40" s="23" t="s">
        <v>12</v>
      </c>
      <c r="D40" s="20"/>
    </row>
    <row r="41" spans="2:4" ht="50.45" customHeight="1" x14ac:dyDescent="0.25">
      <c r="B41" s="18" t="s">
        <v>30</v>
      </c>
      <c r="C41" s="37" t="s">
        <v>107</v>
      </c>
      <c r="D41" s="38">
        <v>3</v>
      </c>
    </row>
    <row r="42" spans="2:4" ht="48" customHeight="1" x14ac:dyDescent="0.25">
      <c r="B42" s="20"/>
      <c r="C42" s="25" t="s">
        <v>112</v>
      </c>
      <c r="D42" s="20">
        <v>4</v>
      </c>
    </row>
    <row r="43" spans="2:4" ht="24" customHeight="1" x14ac:dyDescent="0.25">
      <c r="B43" s="20"/>
      <c r="C43" s="25" t="s">
        <v>113</v>
      </c>
      <c r="D43" s="20">
        <v>0</v>
      </c>
    </row>
    <row r="44" spans="2:4" x14ac:dyDescent="0.25">
      <c r="B44" s="39"/>
      <c r="C44" s="62" t="s">
        <v>12</v>
      </c>
      <c r="D44" s="63"/>
    </row>
    <row r="45" spans="2:4" x14ac:dyDescent="0.25">
      <c r="B45" s="16" t="s">
        <v>15</v>
      </c>
      <c r="C45" s="17" t="s">
        <v>10</v>
      </c>
      <c r="D45" s="16">
        <f>D46+D52</f>
        <v>15</v>
      </c>
    </row>
    <row r="46" spans="2:4" ht="30" x14ac:dyDescent="0.25">
      <c r="B46" s="18" t="s">
        <v>25</v>
      </c>
      <c r="C46" s="19" t="s">
        <v>94</v>
      </c>
      <c r="D46" s="18">
        <f>MAX(D47:D50)</f>
        <v>8</v>
      </c>
    </row>
    <row r="47" spans="2:4" x14ac:dyDescent="0.25">
      <c r="B47" s="20"/>
      <c r="C47" s="21" t="s">
        <v>5</v>
      </c>
      <c r="D47" s="20">
        <v>8</v>
      </c>
    </row>
    <row r="48" spans="2:4" x14ac:dyDescent="0.25">
      <c r="B48" s="20"/>
      <c r="C48" s="21" t="s">
        <v>6</v>
      </c>
      <c r="D48" s="20">
        <v>6</v>
      </c>
    </row>
    <row r="49" spans="2:6" x14ac:dyDescent="0.25">
      <c r="B49" s="20"/>
      <c r="C49" s="21" t="s">
        <v>7</v>
      </c>
      <c r="D49" s="20">
        <v>4</v>
      </c>
    </row>
    <row r="50" spans="2:6" x14ac:dyDescent="0.25">
      <c r="B50" s="20"/>
      <c r="C50" s="21" t="s">
        <v>8</v>
      </c>
      <c r="D50" s="20">
        <v>2</v>
      </c>
    </row>
    <row r="51" spans="2:6" x14ac:dyDescent="0.25">
      <c r="B51" s="20"/>
      <c r="C51" s="60" t="s">
        <v>12</v>
      </c>
      <c r="D51" s="61"/>
    </row>
    <row r="52" spans="2:6" ht="30" x14ac:dyDescent="0.25">
      <c r="B52" s="18" t="s">
        <v>26</v>
      </c>
      <c r="C52" s="19" t="s">
        <v>52</v>
      </c>
      <c r="D52" s="18">
        <f>MAX(D53:D56)</f>
        <v>7</v>
      </c>
    </row>
    <row r="53" spans="2:6" x14ac:dyDescent="0.25">
      <c r="B53" s="20"/>
      <c r="C53" s="21" t="s">
        <v>47</v>
      </c>
      <c r="D53" s="20">
        <v>7</v>
      </c>
    </row>
    <row r="54" spans="2:6" x14ac:dyDescent="0.25">
      <c r="B54" s="20"/>
      <c r="C54" s="21" t="s">
        <v>48</v>
      </c>
      <c r="D54" s="20">
        <v>5</v>
      </c>
    </row>
    <row r="55" spans="2:6" x14ac:dyDescent="0.25">
      <c r="B55" s="20"/>
      <c r="C55" s="21" t="s">
        <v>46</v>
      </c>
      <c r="D55" s="20">
        <v>3</v>
      </c>
    </row>
    <row r="56" spans="2:6" x14ac:dyDescent="0.25">
      <c r="B56" s="20"/>
      <c r="C56" s="21" t="s">
        <v>45</v>
      </c>
      <c r="D56" s="20">
        <v>1</v>
      </c>
    </row>
    <row r="57" spans="2:6" x14ac:dyDescent="0.25">
      <c r="B57" s="20"/>
      <c r="C57" s="60" t="s">
        <v>12</v>
      </c>
      <c r="D57" s="61"/>
    </row>
    <row r="58" spans="2:6" x14ac:dyDescent="0.25">
      <c r="B58" s="16" t="s">
        <v>0</v>
      </c>
      <c r="C58" s="17" t="s">
        <v>69</v>
      </c>
      <c r="D58" s="16">
        <f>D59</f>
        <v>10</v>
      </c>
    </row>
    <row r="59" spans="2:6" x14ac:dyDescent="0.25">
      <c r="B59" s="18" t="s">
        <v>27</v>
      </c>
      <c r="C59" s="19" t="s">
        <v>74</v>
      </c>
      <c r="D59" s="18">
        <f>MAX(D60:D61)</f>
        <v>10</v>
      </c>
    </row>
    <row r="60" spans="2:6" ht="177.75" customHeight="1" x14ac:dyDescent="0.25">
      <c r="B60" s="20"/>
      <c r="C60" s="26" t="s">
        <v>117</v>
      </c>
      <c r="D60" s="20">
        <v>10</v>
      </c>
    </row>
    <row r="61" spans="2:6" ht="154.5" customHeight="1" x14ac:dyDescent="0.25">
      <c r="B61" s="20"/>
      <c r="C61" s="26" t="s">
        <v>118</v>
      </c>
      <c r="D61" s="20">
        <v>0</v>
      </c>
      <c r="E61" s="3"/>
      <c r="F61" s="3"/>
    </row>
    <row r="62" spans="2:6" ht="28.9" customHeight="1" x14ac:dyDescent="0.25">
      <c r="B62" s="20"/>
      <c r="C62" s="64" t="s">
        <v>63</v>
      </c>
      <c r="D62" s="65"/>
      <c r="E62" s="3"/>
      <c r="F62" s="3"/>
    </row>
    <row r="63" spans="2:6" ht="30.6" customHeight="1" x14ac:dyDescent="0.25">
      <c r="B63" s="16" t="s">
        <v>1</v>
      </c>
      <c r="C63" s="17" t="s">
        <v>53</v>
      </c>
      <c r="D63" s="16">
        <f>D64+D71</f>
        <v>15</v>
      </c>
    </row>
    <row r="64" spans="2:6" ht="22.5" customHeight="1" x14ac:dyDescent="0.25">
      <c r="B64" s="18" t="s">
        <v>28</v>
      </c>
      <c r="C64" s="19" t="s">
        <v>2</v>
      </c>
      <c r="D64" s="18">
        <f>D65+D66+D67+D68+1</f>
        <v>11</v>
      </c>
    </row>
    <row r="65" spans="2:4" ht="66" customHeight="1" x14ac:dyDescent="0.25">
      <c r="B65" s="20"/>
      <c r="C65" s="26" t="s">
        <v>108</v>
      </c>
      <c r="D65" s="22">
        <v>3</v>
      </c>
    </row>
    <row r="66" spans="2:4" ht="54" customHeight="1" x14ac:dyDescent="0.25">
      <c r="B66" s="20"/>
      <c r="C66" s="26" t="s">
        <v>75</v>
      </c>
      <c r="D66" s="22">
        <v>3</v>
      </c>
    </row>
    <row r="67" spans="2:4" ht="56.25" customHeight="1" x14ac:dyDescent="0.25">
      <c r="B67" s="20"/>
      <c r="C67" s="26" t="s">
        <v>76</v>
      </c>
      <c r="D67" s="22">
        <v>2</v>
      </c>
    </row>
    <row r="68" spans="2:4" ht="35.25" customHeight="1" x14ac:dyDescent="0.25">
      <c r="B68" s="20"/>
      <c r="C68" s="26" t="s">
        <v>77</v>
      </c>
      <c r="D68" s="22">
        <v>2</v>
      </c>
    </row>
    <row r="69" spans="2:4" ht="99" customHeight="1" x14ac:dyDescent="0.25">
      <c r="B69" s="20"/>
      <c r="C69" s="26" t="s">
        <v>78</v>
      </c>
      <c r="D69" s="22">
        <v>1</v>
      </c>
    </row>
    <row r="70" spans="2:4" ht="24" customHeight="1" x14ac:dyDescent="0.25">
      <c r="B70" s="20"/>
      <c r="C70" s="66" t="s">
        <v>60</v>
      </c>
      <c r="D70" s="67"/>
    </row>
    <row r="71" spans="2:4" ht="46.9" customHeight="1" x14ac:dyDescent="0.25">
      <c r="B71" s="18" t="s">
        <v>29</v>
      </c>
      <c r="C71" s="19" t="s">
        <v>54</v>
      </c>
      <c r="D71" s="18">
        <v>4</v>
      </c>
    </row>
    <row r="72" spans="2:4" s="5" customFormat="1" ht="64.5" customHeight="1" x14ac:dyDescent="0.25">
      <c r="B72" s="27"/>
      <c r="C72" s="28" t="s">
        <v>79</v>
      </c>
      <c r="D72" s="20">
        <v>4</v>
      </c>
    </row>
    <row r="73" spans="2:4" s="5" customFormat="1" ht="64.5" customHeight="1" x14ac:dyDescent="0.25">
      <c r="B73" s="32"/>
      <c r="C73" s="40" t="s">
        <v>49</v>
      </c>
      <c r="D73" s="33">
        <v>0</v>
      </c>
    </row>
    <row r="74" spans="2:4" s="5" customFormat="1" x14ac:dyDescent="0.25">
      <c r="B74" s="27"/>
      <c r="C74" s="68" t="s">
        <v>12</v>
      </c>
      <c r="D74" s="68"/>
    </row>
    <row r="75" spans="2:4" s="5" customFormat="1" x14ac:dyDescent="0.25">
      <c r="B75" s="73" t="s">
        <v>22</v>
      </c>
      <c r="C75" s="74"/>
      <c r="D75" s="34">
        <f>D63+D58+D45+D6</f>
        <v>100</v>
      </c>
    </row>
    <row r="76" spans="2:4" s="5" customFormat="1" x14ac:dyDescent="0.25">
      <c r="B76" s="35"/>
      <c r="C76" s="35"/>
      <c r="D76" s="35"/>
    </row>
    <row r="77" spans="2:4" s="5" customFormat="1" ht="14.45" customHeight="1" x14ac:dyDescent="0.25">
      <c r="B77" s="59" t="s">
        <v>114</v>
      </c>
      <c r="C77" s="59"/>
      <c r="D77" s="59"/>
    </row>
    <row r="78" spans="2:4" s="5" customFormat="1" x14ac:dyDescent="0.25">
      <c r="B78" s="59"/>
      <c r="C78" s="59"/>
      <c r="D78" s="59"/>
    </row>
    <row r="79" spans="2:4" s="5" customFormat="1" x14ac:dyDescent="0.25">
      <c r="B79" s="59"/>
      <c r="C79" s="59"/>
      <c r="D79" s="59"/>
    </row>
    <row r="80" spans="2:4" s="5" customFormat="1" x14ac:dyDescent="0.25">
      <c r="B80" s="59"/>
      <c r="C80" s="59"/>
      <c r="D80" s="59"/>
    </row>
    <row r="81" spans="2:4" s="5" customFormat="1" x14ac:dyDescent="0.25">
      <c r="B81" s="59"/>
      <c r="C81" s="59"/>
      <c r="D81" s="59"/>
    </row>
    <row r="82" spans="2:4" s="5" customFormat="1" x14ac:dyDescent="0.25">
      <c r="B82" s="59"/>
      <c r="C82" s="59"/>
      <c r="D82" s="59"/>
    </row>
    <row r="83" spans="2:4" s="5" customFormat="1" x14ac:dyDescent="0.25">
      <c r="B83" s="59"/>
      <c r="C83" s="59"/>
      <c r="D83" s="59"/>
    </row>
    <row r="84" spans="2:4" s="5" customFormat="1" x14ac:dyDescent="0.25">
      <c r="B84" s="59"/>
      <c r="C84" s="59"/>
      <c r="D84" s="59"/>
    </row>
    <row r="85" spans="2:4" s="5" customFormat="1" x14ac:dyDescent="0.25">
      <c r="B85" s="59"/>
      <c r="C85" s="59"/>
      <c r="D85" s="59"/>
    </row>
    <row r="86" spans="2:4" s="5" customFormat="1" x14ac:dyDescent="0.25">
      <c r="B86" s="59"/>
      <c r="C86" s="59"/>
      <c r="D86" s="59"/>
    </row>
    <row r="87" spans="2:4" s="5" customFormat="1" x14ac:dyDescent="0.25">
      <c r="B87" s="59"/>
      <c r="C87" s="59"/>
      <c r="D87" s="59"/>
    </row>
    <row r="88" spans="2:4" s="5" customFormat="1" x14ac:dyDescent="0.25">
      <c r="B88" s="59"/>
      <c r="C88" s="59"/>
      <c r="D88" s="59"/>
    </row>
    <row r="89" spans="2:4" s="5" customFormat="1" x14ac:dyDescent="0.25">
      <c r="B89" s="59"/>
      <c r="C89" s="59"/>
      <c r="D89" s="59"/>
    </row>
    <row r="90" spans="2:4" s="5" customFormat="1" x14ac:dyDescent="0.25">
      <c r="B90" s="59"/>
      <c r="C90" s="59"/>
      <c r="D90" s="59"/>
    </row>
    <row r="91" spans="2:4" s="5" customFormat="1" x14ac:dyDescent="0.25">
      <c r="B91" s="59"/>
      <c r="C91" s="59"/>
      <c r="D91" s="59"/>
    </row>
    <row r="92" spans="2:4" s="5" customFormat="1" x14ac:dyDescent="0.25">
      <c r="B92" s="59"/>
      <c r="C92" s="59"/>
      <c r="D92" s="59"/>
    </row>
    <row r="93" spans="2:4" s="5" customFormat="1" x14ac:dyDescent="0.25">
      <c r="B93" s="59"/>
      <c r="C93" s="59"/>
      <c r="D93" s="59"/>
    </row>
    <row r="94" spans="2:4" s="5" customFormat="1" x14ac:dyDescent="0.25">
      <c r="B94" s="59"/>
      <c r="C94" s="59"/>
      <c r="D94" s="59"/>
    </row>
    <row r="95" spans="2:4" s="5" customFormat="1" x14ac:dyDescent="0.25">
      <c r="B95" s="59"/>
      <c r="C95" s="59"/>
      <c r="D95" s="59"/>
    </row>
    <row r="96" spans="2:4" s="5" customFormat="1" x14ac:dyDescent="0.25">
      <c r="B96" s="59"/>
      <c r="C96" s="59"/>
      <c r="D96" s="59"/>
    </row>
    <row r="97" spans="2:4" s="5" customFormat="1" x14ac:dyDescent="0.25">
      <c r="B97" s="59"/>
      <c r="C97" s="59"/>
      <c r="D97" s="59"/>
    </row>
    <row r="98" spans="2:4" s="5" customFormat="1" x14ac:dyDescent="0.25">
      <c r="B98" s="59"/>
      <c r="C98" s="59"/>
      <c r="D98" s="59"/>
    </row>
    <row r="99" spans="2:4" s="5" customFormat="1" x14ac:dyDescent="0.25">
      <c r="B99" s="59"/>
      <c r="C99" s="59"/>
      <c r="D99" s="59"/>
    </row>
    <row r="100" spans="2:4" s="5" customFormat="1" x14ac:dyDescent="0.25">
      <c r="B100" s="59"/>
      <c r="C100" s="59"/>
      <c r="D100" s="59"/>
    </row>
    <row r="101" spans="2:4" s="5" customFormat="1" x14ac:dyDescent="0.25">
      <c r="B101" s="59"/>
      <c r="C101" s="59"/>
      <c r="D101" s="59"/>
    </row>
    <row r="102" spans="2:4" s="5" customFormat="1" x14ac:dyDescent="0.25">
      <c r="B102" s="59"/>
      <c r="C102" s="59"/>
      <c r="D102" s="59"/>
    </row>
    <row r="103" spans="2:4" s="5" customFormat="1" x14ac:dyDescent="0.25">
      <c r="B103" s="59"/>
      <c r="C103" s="59"/>
      <c r="D103" s="59"/>
    </row>
    <row r="104" spans="2:4" s="5" customFormat="1" x14ac:dyDescent="0.25">
      <c r="B104" s="59"/>
      <c r="C104" s="59"/>
      <c r="D104" s="59"/>
    </row>
    <row r="105" spans="2:4" s="5" customFormat="1" x14ac:dyDescent="0.25">
      <c r="B105" s="59"/>
      <c r="C105" s="59"/>
      <c r="D105" s="59"/>
    </row>
    <row r="106" spans="2:4" s="5" customFormat="1" x14ac:dyDescent="0.25">
      <c r="B106" s="59"/>
      <c r="C106" s="59"/>
      <c r="D106" s="59"/>
    </row>
    <row r="107" spans="2:4" s="5" customFormat="1" x14ac:dyDescent="0.25">
      <c r="B107" s="59"/>
      <c r="C107" s="59"/>
      <c r="D107" s="59"/>
    </row>
    <row r="108" spans="2:4" s="5" customFormat="1" x14ac:dyDescent="0.25">
      <c r="B108" s="59"/>
      <c r="C108" s="59"/>
      <c r="D108" s="59"/>
    </row>
    <row r="109" spans="2:4" s="5" customFormat="1" x14ac:dyDescent="0.25">
      <c r="B109" s="59"/>
      <c r="C109" s="59"/>
      <c r="D109" s="59"/>
    </row>
    <row r="110" spans="2:4" s="5" customFormat="1" ht="21" customHeight="1" x14ac:dyDescent="0.25">
      <c r="B110" s="59"/>
      <c r="C110" s="59"/>
      <c r="D110" s="59"/>
    </row>
    <row r="111" spans="2:4" ht="14.45" customHeight="1" x14ac:dyDescent="0.25">
      <c r="B111" s="59" t="s">
        <v>55</v>
      </c>
      <c r="C111" s="59"/>
      <c r="D111" s="59"/>
    </row>
    <row r="112" spans="2:4" x14ac:dyDescent="0.25">
      <c r="B112" s="59"/>
      <c r="C112" s="59"/>
      <c r="D112" s="59"/>
    </row>
    <row r="113" spans="2:4" x14ac:dyDescent="0.25">
      <c r="B113" s="59"/>
      <c r="C113" s="59"/>
      <c r="D113" s="59"/>
    </row>
    <row r="114" spans="2:4" x14ac:dyDescent="0.25">
      <c r="B114" s="59"/>
      <c r="C114" s="59"/>
      <c r="D114" s="59"/>
    </row>
    <row r="115" spans="2:4" x14ac:dyDescent="0.25">
      <c r="B115" s="59"/>
      <c r="C115" s="59"/>
      <c r="D115" s="59"/>
    </row>
    <row r="116" spans="2:4" x14ac:dyDescent="0.25">
      <c r="B116" s="59"/>
      <c r="C116" s="59"/>
      <c r="D116" s="59"/>
    </row>
    <row r="117" spans="2:4" x14ac:dyDescent="0.25">
      <c r="B117" s="59"/>
      <c r="C117" s="59"/>
      <c r="D117" s="59"/>
    </row>
    <row r="118" spans="2:4" x14ac:dyDescent="0.25">
      <c r="B118" s="59"/>
      <c r="C118" s="59"/>
      <c r="D118" s="59"/>
    </row>
    <row r="119" spans="2:4" ht="10.15" customHeight="1" x14ac:dyDescent="0.25">
      <c r="B119" s="59"/>
      <c r="C119" s="59"/>
      <c r="D119" s="59"/>
    </row>
    <row r="120" spans="2:4" x14ac:dyDescent="0.25">
      <c r="B120" s="59"/>
      <c r="C120" s="59"/>
      <c r="D120" s="59"/>
    </row>
    <row r="121" spans="2:4" x14ac:dyDescent="0.25">
      <c r="B121" s="59"/>
      <c r="C121" s="59"/>
      <c r="D121" s="59"/>
    </row>
    <row r="122" spans="2:4" ht="16.149999999999999" customHeight="1" x14ac:dyDescent="0.25">
      <c r="B122" s="59"/>
      <c r="C122" s="59"/>
      <c r="D122" s="59"/>
    </row>
    <row r="123" spans="2:4" ht="14.45" hidden="1" customHeight="1" x14ac:dyDescent="0.25">
      <c r="B123" s="59"/>
      <c r="C123" s="59"/>
      <c r="D123" s="59"/>
    </row>
    <row r="124" spans="2:4" ht="14.45" hidden="1" customHeight="1" x14ac:dyDescent="0.25">
      <c r="B124" s="59"/>
      <c r="C124" s="59"/>
      <c r="D124" s="59"/>
    </row>
    <row r="125" spans="2:4" ht="12.6" customHeight="1" x14ac:dyDescent="0.25">
      <c r="B125" s="59"/>
      <c r="C125" s="59"/>
      <c r="D125" s="59"/>
    </row>
  </sheetData>
  <mergeCells count="17">
    <mergeCell ref="C3:D3"/>
    <mergeCell ref="B77:D110"/>
    <mergeCell ref="C1:D1"/>
    <mergeCell ref="C11:D11"/>
    <mergeCell ref="B75:C75"/>
    <mergeCell ref="C16:D16"/>
    <mergeCell ref="B111:D125"/>
    <mergeCell ref="C21:D21"/>
    <mergeCell ref="C26:D26"/>
    <mergeCell ref="C36:D36"/>
    <mergeCell ref="C44:D44"/>
    <mergeCell ref="C51:D51"/>
    <mergeCell ref="C57:D57"/>
    <mergeCell ref="C62:D62"/>
    <mergeCell ref="C70:D70"/>
    <mergeCell ref="C74:D74"/>
    <mergeCell ref="C31:D31"/>
  </mergeCells>
  <pageMargins left="0.7" right="0.7" top="0.75" bottom="0.75" header="0.3" footer="0.3"/>
  <pageSetup paperSize="9" scale="57" fitToHeight="3" orientation="portrait" r:id="rId1"/>
  <ignoredErrors>
    <ignoredError sqref="D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D118"/>
  <sheetViews>
    <sheetView tabSelected="1" topLeftCell="A27" zoomScale="80" zoomScaleNormal="80" workbookViewId="0">
      <selection sqref="A1:C118"/>
    </sheetView>
  </sheetViews>
  <sheetFormatPr defaultColWidth="8.85546875" defaultRowHeight="15" x14ac:dyDescent="0.25"/>
  <cols>
    <col min="1" max="1" width="4.5703125" style="1" customWidth="1"/>
    <col min="2" max="2" width="87.7109375" style="1" customWidth="1"/>
    <col min="3" max="3" width="9.7109375" style="1" customWidth="1"/>
    <col min="4" max="4" width="19" style="1" customWidth="1"/>
    <col min="5" max="16384" width="8.85546875" style="1"/>
  </cols>
  <sheetData>
    <row r="1" spans="1:4" ht="51.75" customHeight="1" x14ac:dyDescent="0.25">
      <c r="B1" s="72" t="s">
        <v>116</v>
      </c>
      <c r="C1" s="72"/>
      <c r="D1"/>
    </row>
    <row r="2" spans="1:4" x14ac:dyDescent="0.25">
      <c r="B2" s="9"/>
      <c r="C2" s="9"/>
      <c r="D2"/>
    </row>
    <row r="3" spans="1:4" ht="28.9" customHeight="1" x14ac:dyDescent="0.25">
      <c r="B3" s="71" t="s">
        <v>109</v>
      </c>
      <c r="C3" s="71"/>
      <c r="D3"/>
    </row>
    <row r="4" spans="1:4" x14ac:dyDescent="0.25">
      <c r="B4" s="10"/>
      <c r="C4" s="11"/>
    </row>
    <row r="5" spans="1:4" s="12" customFormat="1" ht="30" customHeight="1" x14ac:dyDescent="0.25">
      <c r="A5" s="41"/>
      <c r="B5" s="42" t="s">
        <v>3</v>
      </c>
      <c r="C5" s="42" t="s">
        <v>4</v>
      </c>
    </row>
    <row r="6" spans="1:4" ht="16.899999999999999" customHeight="1" x14ac:dyDescent="0.25">
      <c r="A6" s="43" t="s">
        <v>18</v>
      </c>
      <c r="B6" s="44" t="s">
        <v>40</v>
      </c>
      <c r="C6" s="45">
        <f>C7+C12+C17+C21+C25+C30+C39+C35</f>
        <v>61</v>
      </c>
    </row>
    <row r="7" spans="1:4" ht="60" x14ac:dyDescent="0.25">
      <c r="A7" s="13" t="s">
        <v>39</v>
      </c>
      <c r="B7" s="37" t="s">
        <v>80</v>
      </c>
      <c r="C7" s="38">
        <f>C8</f>
        <v>10</v>
      </c>
    </row>
    <row r="8" spans="1:4" ht="248.25" customHeight="1" x14ac:dyDescent="0.25">
      <c r="A8" s="20"/>
      <c r="B8" s="21" t="s">
        <v>87</v>
      </c>
      <c r="C8" s="20">
        <v>10</v>
      </c>
    </row>
    <row r="9" spans="1:4" ht="81" customHeight="1" x14ac:dyDescent="0.25">
      <c r="A9" s="20"/>
      <c r="B9" s="21" t="s">
        <v>95</v>
      </c>
      <c r="C9" s="20">
        <v>5</v>
      </c>
    </row>
    <row r="10" spans="1:4" ht="58.5" customHeight="1" x14ac:dyDescent="0.25">
      <c r="A10" s="20"/>
      <c r="B10" s="21" t="s">
        <v>81</v>
      </c>
      <c r="C10" s="20">
        <v>0</v>
      </c>
    </row>
    <row r="11" spans="1:4" ht="61.15" customHeight="1" x14ac:dyDescent="0.25">
      <c r="A11" s="20"/>
      <c r="B11" s="60" t="s">
        <v>56</v>
      </c>
      <c r="C11" s="61"/>
    </row>
    <row r="12" spans="1:4" ht="30" x14ac:dyDescent="0.25">
      <c r="A12" s="13" t="s">
        <v>38</v>
      </c>
      <c r="B12" s="37" t="s">
        <v>82</v>
      </c>
      <c r="C12" s="38">
        <f>C13</f>
        <v>5</v>
      </c>
    </row>
    <row r="13" spans="1:4" ht="19.899999999999999" customHeight="1" x14ac:dyDescent="0.25">
      <c r="A13" s="14"/>
      <c r="B13" s="21" t="s">
        <v>91</v>
      </c>
      <c r="C13" s="22">
        <v>5</v>
      </c>
    </row>
    <row r="14" spans="1:4" ht="16.899999999999999" customHeight="1" x14ac:dyDescent="0.25">
      <c r="A14" s="14"/>
      <c r="B14" s="21" t="s">
        <v>92</v>
      </c>
      <c r="C14" s="22">
        <v>2</v>
      </c>
    </row>
    <row r="15" spans="1:4" ht="16.899999999999999" customHeight="1" x14ac:dyDescent="0.25">
      <c r="A15" s="14"/>
      <c r="B15" s="21" t="s">
        <v>44</v>
      </c>
      <c r="C15" s="22">
        <v>0</v>
      </c>
    </row>
    <row r="16" spans="1:4" ht="45" customHeight="1" x14ac:dyDescent="0.25">
      <c r="A16" s="14"/>
      <c r="B16" s="64" t="s">
        <v>89</v>
      </c>
      <c r="C16" s="65"/>
    </row>
    <row r="17" spans="1:3" x14ac:dyDescent="0.25">
      <c r="A17" s="13" t="s">
        <v>37</v>
      </c>
      <c r="B17" s="37" t="s">
        <v>101</v>
      </c>
      <c r="C17" s="38">
        <f>C18+C19</f>
        <v>6</v>
      </c>
    </row>
    <row r="18" spans="1:3" ht="19.5" customHeight="1" x14ac:dyDescent="0.25">
      <c r="A18" s="39"/>
      <c r="B18" s="40" t="s">
        <v>61</v>
      </c>
      <c r="C18" s="22">
        <v>3</v>
      </c>
    </row>
    <row r="19" spans="1:3" ht="45" x14ac:dyDescent="0.25">
      <c r="A19" s="39"/>
      <c r="B19" s="46" t="s">
        <v>19</v>
      </c>
      <c r="C19" s="22">
        <v>3</v>
      </c>
    </row>
    <row r="20" spans="1:3" ht="21" customHeight="1" x14ac:dyDescent="0.25">
      <c r="A20" s="39"/>
      <c r="B20" s="76" t="s">
        <v>11</v>
      </c>
      <c r="C20" s="77"/>
    </row>
    <row r="21" spans="1:3" x14ac:dyDescent="0.25">
      <c r="A21" s="47" t="s">
        <v>36</v>
      </c>
      <c r="B21" s="19" t="s">
        <v>102</v>
      </c>
      <c r="C21" s="48">
        <f>C22+C23</f>
        <v>5</v>
      </c>
    </row>
    <row r="22" spans="1:3" ht="180" x14ac:dyDescent="0.25">
      <c r="A22" s="39"/>
      <c r="B22" s="21" t="s">
        <v>103</v>
      </c>
      <c r="C22" s="20">
        <v>3</v>
      </c>
    </row>
    <row r="23" spans="1:3" ht="62.25" customHeight="1" x14ac:dyDescent="0.25">
      <c r="A23" s="39"/>
      <c r="B23" s="24" t="s">
        <v>83</v>
      </c>
      <c r="C23" s="20">
        <v>2</v>
      </c>
    </row>
    <row r="24" spans="1:3" x14ac:dyDescent="0.25">
      <c r="A24" s="49"/>
      <c r="B24" s="78" t="s">
        <v>11</v>
      </c>
      <c r="C24" s="79"/>
    </row>
    <row r="25" spans="1:3" x14ac:dyDescent="0.25">
      <c r="A25" s="48" t="s">
        <v>35</v>
      </c>
      <c r="B25" s="19" t="s">
        <v>99</v>
      </c>
      <c r="C25" s="48">
        <v>15</v>
      </c>
    </row>
    <row r="26" spans="1:3" x14ac:dyDescent="0.25">
      <c r="A26" s="39"/>
      <c r="B26" s="50" t="s">
        <v>72</v>
      </c>
      <c r="C26" s="51">
        <v>15</v>
      </c>
    </row>
    <row r="27" spans="1:3" x14ac:dyDescent="0.25">
      <c r="A27" s="41"/>
      <c r="B27" s="50" t="s">
        <v>66</v>
      </c>
      <c r="C27" s="51">
        <v>10</v>
      </c>
    </row>
    <row r="28" spans="1:3" x14ac:dyDescent="0.25">
      <c r="A28" s="41"/>
      <c r="B28" s="50" t="s">
        <v>67</v>
      </c>
      <c r="C28" s="51">
        <v>5</v>
      </c>
    </row>
    <row r="29" spans="1:3" x14ac:dyDescent="0.25">
      <c r="A29" s="39"/>
      <c r="B29" s="80" t="s">
        <v>12</v>
      </c>
      <c r="C29" s="61"/>
    </row>
    <row r="30" spans="1:3" ht="21.75" customHeight="1" x14ac:dyDescent="0.25">
      <c r="A30" s="13" t="s">
        <v>34</v>
      </c>
      <c r="B30" s="37" t="s">
        <v>42</v>
      </c>
      <c r="C30" s="38">
        <f>C31+C32+C33</f>
        <v>9</v>
      </c>
    </row>
    <row r="31" spans="1:3" ht="274.5" customHeight="1" x14ac:dyDescent="0.25">
      <c r="A31" s="39"/>
      <c r="B31" s="25" t="s">
        <v>97</v>
      </c>
      <c r="C31" s="39">
        <v>3</v>
      </c>
    </row>
    <row r="32" spans="1:3" ht="83.25" customHeight="1" x14ac:dyDescent="0.25">
      <c r="A32" s="39"/>
      <c r="B32" s="26" t="s">
        <v>84</v>
      </c>
      <c r="C32" s="22">
        <v>3</v>
      </c>
    </row>
    <row r="33" spans="1:3" ht="122.25" customHeight="1" x14ac:dyDescent="0.25">
      <c r="A33" s="39"/>
      <c r="B33" s="26" t="s">
        <v>33</v>
      </c>
      <c r="C33" s="22">
        <v>3</v>
      </c>
    </row>
    <row r="34" spans="1:3" x14ac:dyDescent="0.25">
      <c r="A34" s="39"/>
      <c r="B34" s="81" t="s">
        <v>11</v>
      </c>
      <c r="C34" s="82"/>
    </row>
    <row r="35" spans="1:3" ht="45" x14ac:dyDescent="0.25">
      <c r="A35" s="13" t="s">
        <v>31</v>
      </c>
      <c r="B35" s="19" t="s">
        <v>100</v>
      </c>
      <c r="C35" s="38">
        <v>8</v>
      </c>
    </row>
    <row r="36" spans="1:3" ht="33" customHeight="1" x14ac:dyDescent="0.25">
      <c r="A36" s="39"/>
      <c r="B36" s="52" t="s">
        <v>57</v>
      </c>
      <c r="C36" s="39">
        <v>8</v>
      </c>
    </row>
    <row r="37" spans="1:3" ht="21" customHeight="1" x14ac:dyDescent="0.25">
      <c r="A37" s="53"/>
      <c r="B37" s="54" t="s">
        <v>32</v>
      </c>
      <c r="C37" s="22">
        <v>0</v>
      </c>
    </row>
    <row r="38" spans="1:3" x14ac:dyDescent="0.25">
      <c r="A38" s="39"/>
      <c r="B38" s="83" t="s">
        <v>11</v>
      </c>
      <c r="C38" s="84"/>
    </row>
    <row r="39" spans="1:3" ht="45" x14ac:dyDescent="0.25">
      <c r="A39" s="13" t="s">
        <v>30</v>
      </c>
      <c r="B39" s="37" t="s">
        <v>104</v>
      </c>
      <c r="C39" s="38">
        <v>3</v>
      </c>
    </row>
    <row r="40" spans="1:3" ht="45" x14ac:dyDescent="0.25">
      <c r="A40" s="39"/>
      <c r="B40" s="88" t="s">
        <v>105</v>
      </c>
      <c r="C40" s="39">
        <v>3</v>
      </c>
    </row>
    <row r="41" spans="1:3" ht="20.25" customHeight="1" x14ac:dyDescent="0.25">
      <c r="A41" s="53"/>
      <c r="B41" s="54" t="s">
        <v>73</v>
      </c>
      <c r="C41" s="22">
        <v>0</v>
      </c>
    </row>
    <row r="42" spans="1:3" x14ac:dyDescent="0.25">
      <c r="A42" s="39"/>
      <c r="B42" s="83" t="s">
        <v>12</v>
      </c>
      <c r="C42" s="82"/>
    </row>
    <row r="43" spans="1:3" x14ac:dyDescent="0.25">
      <c r="A43" s="43" t="s">
        <v>20</v>
      </c>
      <c r="B43" s="44" t="s">
        <v>10</v>
      </c>
      <c r="C43" s="45">
        <f>C44+C50</f>
        <v>15</v>
      </c>
    </row>
    <row r="44" spans="1:3" ht="30" x14ac:dyDescent="0.25">
      <c r="A44" s="13" t="s">
        <v>25</v>
      </c>
      <c r="B44" s="37" t="s">
        <v>85</v>
      </c>
      <c r="C44" s="38">
        <v>8</v>
      </c>
    </row>
    <row r="45" spans="1:3" x14ac:dyDescent="0.25">
      <c r="A45" s="39"/>
      <c r="B45" s="26" t="s">
        <v>5</v>
      </c>
      <c r="C45" s="22">
        <v>8</v>
      </c>
    </row>
    <row r="46" spans="1:3" x14ac:dyDescent="0.25">
      <c r="A46" s="39"/>
      <c r="B46" s="26" t="s">
        <v>6</v>
      </c>
      <c r="C46" s="22">
        <v>6</v>
      </c>
    </row>
    <row r="47" spans="1:3" x14ac:dyDescent="0.25">
      <c r="A47" s="39"/>
      <c r="B47" s="26" t="s">
        <v>7</v>
      </c>
      <c r="C47" s="22">
        <v>4</v>
      </c>
    </row>
    <row r="48" spans="1:3" x14ac:dyDescent="0.25">
      <c r="A48" s="39"/>
      <c r="B48" s="26" t="s">
        <v>8</v>
      </c>
      <c r="C48" s="22">
        <v>2</v>
      </c>
    </row>
    <row r="49" spans="1:3" x14ac:dyDescent="0.25">
      <c r="A49" s="39"/>
      <c r="B49" s="81" t="s">
        <v>12</v>
      </c>
      <c r="C49" s="82"/>
    </row>
    <row r="50" spans="1:3" ht="30" x14ac:dyDescent="0.25">
      <c r="A50" s="13" t="s">
        <v>26</v>
      </c>
      <c r="B50" s="37" t="s">
        <v>58</v>
      </c>
      <c r="C50" s="38">
        <v>7</v>
      </c>
    </row>
    <row r="51" spans="1:3" x14ac:dyDescent="0.25">
      <c r="A51" s="39"/>
      <c r="B51" s="21" t="s">
        <v>47</v>
      </c>
      <c r="C51" s="22">
        <v>7</v>
      </c>
    </row>
    <row r="52" spans="1:3" x14ac:dyDescent="0.25">
      <c r="A52" s="39"/>
      <c r="B52" s="21" t="s">
        <v>48</v>
      </c>
      <c r="C52" s="22">
        <v>5</v>
      </c>
    </row>
    <row r="53" spans="1:3" x14ac:dyDescent="0.25">
      <c r="A53" s="39"/>
      <c r="B53" s="21" t="s">
        <v>46</v>
      </c>
      <c r="C53" s="22">
        <v>3</v>
      </c>
    </row>
    <row r="54" spans="1:3" x14ac:dyDescent="0.25">
      <c r="A54" s="39"/>
      <c r="B54" s="21" t="s">
        <v>45</v>
      </c>
      <c r="C54" s="22">
        <v>1</v>
      </c>
    </row>
    <row r="55" spans="1:3" x14ac:dyDescent="0.25">
      <c r="A55" s="39"/>
      <c r="B55" s="83" t="s">
        <v>12</v>
      </c>
      <c r="C55" s="84"/>
    </row>
    <row r="56" spans="1:3" x14ac:dyDescent="0.25">
      <c r="A56" s="43" t="s">
        <v>0</v>
      </c>
      <c r="B56" s="44" t="s">
        <v>9</v>
      </c>
      <c r="C56" s="45">
        <f>C57</f>
        <v>9</v>
      </c>
    </row>
    <row r="57" spans="1:3" x14ac:dyDescent="0.25">
      <c r="A57" s="13" t="s">
        <v>27</v>
      </c>
      <c r="B57" s="37" t="s">
        <v>9</v>
      </c>
      <c r="C57" s="38">
        <f>C58</f>
        <v>9</v>
      </c>
    </row>
    <row r="58" spans="1:3" ht="171.75" customHeight="1" x14ac:dyDescent="0.25">
      <c r="A58" s="39"/>
      <c r="B58" s="26" t="s">
        <v>117</v>
      </c>
      <c r="C58" s="20">
        <v>9</v>
      </c>
    </row>
    <row r="59" spans="1:3" ht="157.5" customHeight="1" x14ac:dyDescent="0.25">
      <c r="A59" s="39"/>
      <c r="B59" s="26" t="s">
        <v>118</v>
      </c>
      <c r="C59" s="20">
        <v>0</v>
      </c>
    </row>
    <row r="60" spans="1:3" ht="42.75" customHeight="1" x14ac:dyDescent="0.25">
      <c r="A60" s="39"/>
      <c r="B60" s="85" t="s">
        <v>63</v>
      </c>
      <c r="C60" s="65"/>
    </row>
    <row r="61" spans="1:3" ht="30" x14ac:dyDescent="0.25">
      <c r="A61" s="43" t="s">
        <v>1</v>
      </c>
      <c r="B61" s="17" t="s">
        <v>53</v>
      </c>
      <c r="C61" s="45">
        <f>C62+C69</f>
        <v>15</v>
      </c>
    </row>
    <row r="62" spans="1:3" ht="30" x14ac:dyDescent="0.25">
      <c r="A62" s="13" t="s">
        <v>28</v>
      </c>
      <c r="B62" s="37" t="s">
        <v>21</v>
      </c>
      <c r="C62" s="38">
        <f>C63+C64+C65+C66+C67</f>
        <v>11</v>
      </c>
    </row>
    <row r="63" spans="1:3" ht="63" customHeight="1" x14ac:dyDescent="0.25">
      <c r="A63" s="39"/>
      <c r="B63" s="26" t="s">
        <v>106</v>
      </c>
      <c r="C63" s="22">
        <v>3</v>
      </c>
    </row>
    <row r="64" spans="1:3" ht="62.25" customHeight="1" x14ac:dyDescent="0.25">
      <c r="A64" s="39"/>
      <c r="B64" s="26" t="s">
        <v>86</v>
      </c>
      <c r="C64" s="22">
        <v>3</v>
      </c>
    </row>
    <row r="65" spans="1:4" ht="62.25" customHeight="1" x14ac:dyDescent="0.25">
      <c r="A65" s="39"/>
      <c r="B65" s="26" t="s">
        <v>115</v>
      </c>
      <c r="C65" s="22">
        <v>2</v>
      </c>
    </row>
    <row r="66" spans="1:4" ht="36.75" customHeight="1" x14ac:dyDescent="0.25">
      <c r="A66" s="39"/>
      <c r="B66" s="26" t="s">
        <v>77</v>
      </c>
      <c r="C66" s="22">
        <v>2</v>
      </c>
    </row>
    <row r="67" spans="1:4" ht="96" customHeight="1" x14ac:dyDescent="0.25">
      <c r="A67" s="39"/>
      <c r="B67" s="26" t="s">
        <v>62</v>
      </c>
      <c r="C67" s="22">
        <v>1</v>
      </c>
      <c r="D67" s="15"/>
    </row>
    <row r="68" spans="1:4" ht="31.15" customHeight="1" x14ac:dyDescent="0.25">
      <c r="A68" s="39"/>
      <c r="B68" s="81" t="s">
        <v>60</v>
      </c>
      <c r="C68" s="82"/>
    </row>
    <row r="69" spans="1:4" ht="51" customHeight="1" x14ac:dyDescent="0.25">
      <c r="A69" s="55" t="s">
        <v>29</v>
      </c>
      <c r="B69" s="56" t="s">
        <v>24</v>
      </c>
      <c r="C69" s="57">
        <v>4</v>
      </c>
    </row>
    <row r="70" spans="1:4" s="4" customFormat="1" ht="68.25" customHeight="1" x14ac:dyDescent="0.25">
      <c r="A70" s="27"/>
      <c r="B70" s="28" t="s">
        <v>64</v>
      </c>
      <c r="C70" s="20">
        <v>4</v>
      </c>
    </row>
    <row r="71" spans="1:4" s="4" customFormat="1" ht="64.5" customHeight="1" x14ac:dyDescent="0.25">
      <c r="A71" s="27"/>
      <c r="B71" s="26" t="s">
        <v>49</v>
      </c>
      <c r="C71" s="20">
        <v>0</v>
      </c>
    </row>
    <row r="72" spans="1:4" s="4" customFormat="1" x14ac:dyDescent="0.25">
      <c r="A72" s="27"/>
      <c r="B72" s="86" t="s">
        <v>12</v>
      </c>
      <c r="C72" s="87"/>
    </row>
    <row r="73" spans="1:4" x14ac:dyDescent="0.25">
      <c r="A73" s="58"/>
      <c r="B73" s="58" t="s">
        <v>22</v>
      </c>
      <c r="C73" s="58">
        <f>C6+C43+C56+C61</f>
        <v>100</v>
      </c>
    </row>
    <row r="75" spans="1:4" ht="54" customHeight="1" x14ac:dyDescent="0.25">
      <c r="A75" s="75" t="s">
        <v>65</v>
      </c>
      <c r="B75" s="75"/>
      <c r="C75" s="75"/>
    </row>
    <row r="76" spans="1:4" ht="21.75" customHeight="1" x14ac:dyDescent="0.25">
      <c r="A76" s="75"/>
      <c r="B76" s="75"/>
      <c r="C76" s="75"/>
    </row>
    <row r="77" spans="1:4" hidden="1" x14ac:dyDescent="0.25">
      <c r="A77" s="75"/>
      <c r="B77" s="75"/>
      <c r="C77" s="75"/>
    </row>
    <row r="78" spans="1:4" hidden="1" x14ac:dyDescent="0.25">
      <c r="A78" s="75"/>
      <c r="B78" s="75"/>
      <c r="C78" s="75"/>
    </row>
    <row r="79" spans="1:4" x14ac:dyDescent="0.25">
      <c r="A79" s="75"/>
      <c r="B79" s="75"/>
      <c r="C79" s="75"/>
    </row>
    <row r="80" spans="1:4" ht="6" customHeight="1" x14ac:dyDescent="0.25">
      <c r="A80" s="75"/>
      <c r="B80" s="75"/>
      <c r="C80" s="75"/>
    </row>
    <row r="81" spans="1:3" hidden="1" x14ac:dyDescent="0.25">
      <c r="A81" s="75"/>
      <c r="B81" s="75"/>
      <c r="C81" s="75"/>
    </row>
    <row r="82" spans="1:3" ht="81.599999999999994" customHeight="1" x14ac:dyDescent="0.25">
      <c r="A82" s="75"/>
      <c r="B82" s="75"/>
      <c r="C82" s="75"/>
    </row>
    <row r="83" spans="1:3" x14ac:dyDescent="0.25">
      <c r="A83" s="75"/>
      <c r="B83" s="75"/>
      <c r="C83" s="75"/>
    </row>
    <row r="84" spans="1:3" x14ac:dyDescent="0.25">
      <c r="A84" s="75"/>
      <c r="B84" s="75"/>
      <c r="C84" s="75"/>
    </row>
    <row r="85" spans="1:3" x14ac:dyDescent="0.25">
      <c r="A85" s="75"/>
      <c r="B85" s="75"/>
      <c r="C85" s="75"/>
    </row>
    <row r="86" spans="1:3" x14ac:dyDescent="0.25">
      <c r="A86" s="75"/>
      <c r="B86" s="75"/>
      <c r="C86" s="75"/>
    </row>
    <row r="87" spans="1:3" x14ac:dyDescent="0.25">
      <c r="A87" s="75"/>
      <c r="B87" s="75"/>
      <c r="C87" s="75"/>
    </row>
    <row r="88" spans="1:3" x14ac:dyDescent="0.25">
      <c r="A88" s="75"/>
      <c r="B88" s="75"/>
      <c r="C88" s="75"/>
    </row>
    <row r="89" spans="1:3" x14ac:dyDescent="0.25">
      <c r="A89" s="75"/>
      <c r="B89" s="75"/>
      <c r="C89" s="75"/>
    </row>
    <row r="90" spans="1:3" x14ac:dyDescent="0.25">
      <c r="A90" s="75"/>
      <c r="B90" s="75"/>
      <c r="C90" s="75"/>
    </row>
    <row r="91" spans="1:3" x14ac:dyDescent="0.25">
      <c r="A91" s="75"/>
      <c r="B91" s="75"/>
      <c r="C91" s="75"/>
    </row>
    <row r="92" spans="1:3" x14ac:dyDescent="0.25">
      <c r="A92" s="75"/>
      <c r="B92" s="75"/>
      <c r="C92" s="75"/>
    </row>
    <row r="93" spans="1:3" x14ac:dyDescent="0.25">
      <c r="A93" s="75"/>
      <c r="B93" s="75"/>
      <c r="C93" s="75"/>
    </row>
    <row r="94" spans="1:3" ht="3.6" customHeight="1" x14ac:dyDescent="0.25">
      <c r="A94" s="75"/>
      <c r="B94" s="75"/>
      <c r="C94" s="75"/>
    </row>
    <row r="95" spans="1:3" hidden="1" x14ac:dyDescent="0.25">
      <c r="A95" s="75"/>
      <c r="B95" s="75"/>
      <c r="C95" s="75"/>
    </row>
    <row r="96" spans="1:3" hidden="1" x14ac:dyDescent="0.25">
      <c r="A96" s="75"/>
      <c r="B96" s="75"/>
      <c r="C96" s="75"/>
    </row>
    <row r="97" spans="1:3" hidden="1" x14ac:dyDescent="0.25">
      <c r="A97" s="75"/>
      <c r="B97" s="75"/>
      <c r="C97" s="75"/>
    </row>
    <row r="98" spans="1:3" hidden="1" x14ac:dyDescent="0.25">
      <c r="A98" s="75"/>
      <c r="B98" s="75"/>
      <c r="C98" s="75"/>
    </row>
    <row r="99" spans="1:3" hidden="1" x14ac:dyDescent="0.25">
      <c r="A99" s="75"/>
      <c r="B99" s="75"/>
      <c r="C99" s="75"/>
    </row>
    <row r="100" spans="1:3" hidden="1" x14ac:dyDescent="0.25">
      <c r="A100" s="75"/>
      <c r="B100" s="75"/>
      <c r="C100" s="75"/>
    </row>
    <row r="101" spans="1:3" hidden="1" x14ac:dyDescent="0.25">
      <c r="A101" s="75"/>
      <c r="B101" s="75"/>
      <c r="C101" s="75"/>
    </row>
    <row r="102" spans="1:3" hidden="1" x14ac:dyDescent="0.25">
      <c r="A102" s="75"/>
      <c r="B102" s="75"/>
      <c r="C102" s="75"/>
    </row>
    <row r="103" spans="1:3" x14ac:dyDescent="0.25">
      <c r="A103" s="75"/>
      <c r="B103" s="75"/>
      <c r="C103" s="75"/>
    </row>
    <row r="104" spans="1:3" x14ac:dyDescent="0.25">
      <c r="A104" s="75"/>
      <c r="B104" s="75"/>
      <c r="C104" s="75"/>
    </row>
    <row r="105" spans="1:3" x14ac:dyDescent="0.25">
      <c r="A105" s="75"/>
      <c r="B105" s="75"/>
      <c r="C105" s="75"/>
    </row>
    <row r="106" spans="1:3" x14ac:dyDescent="0.25">
      <c r="A106" s="75"/>
      <c r="B106" s="75"/>
      <c r="C106" s="75"/>
    </row>
    <row r="107" spans="1:3" x14ac:dyDescent="0.25">
      <c r="A107" s="75"/>
      <c r="B107" s="75"/>
      <c r="C107" s="75"/>
    </row>
    <row r="108" spans="1:3" x14ac:dyDescent="0.25">
      <c r="A108" s="75"/>
      <c r="B108" s="75"/>
      <c r="C108" s="75"/>
    </row>
    <row r="109" spans="1:3" x14ac:dyDescent="0.25">
      <c r="A109" s="75"/>
      <c r="B109" s="75"/>
      <c r="C109" s="75"/>
    </row>
    <row r="110" spans="1:3" x14ac:dyDescent="0.25">
      <c r="A110" s="75"/>
      <c r="B110" s="75"/>
      <c r="C110" s="75"/>
    </row>
    <row r="111" spans="1:3" x14ac:dyDescent="0.25">
      <c r="A111" s="75"/>
      <c r="B111" s="75"/>
      <c r="C111" s="75"/>
    </row>
    <row r="112" spans="1:3" x14ac:dyDescent="0.25">
      <c r="A112" s="75"/>
      <c r="B112" s="75"/>
      <c r="C112" s="75"/>
    </row>
    <row r="113" spans="1:3" x14ac:dyDescent="0.25">
      <c r="A113" s="75"/>
      <c r="B113" s="75"/>
      <c r="C113" s="75"/>
    </row>
    <row r="114" spans="1:3" x14ac:dyDescent="0.25">
      <c r="A114" s="75"/>
      <c r="B114" s="75"/>
      <c r="C114" s="75"/>
    </row>
    <row r="115" spans="1:3" x14ac:dyDescent="0.25">
      <c r="A115" s="75"/>
      <c r="B115" s="75"/>
      <c r="C115" s="75"/>
    </row>
    <row r="116" spans="1:3" x14ac:dyDescent="0.25">
      <c r="A116" s="75"/>
      <c r="B116" s="75"/>
      <c r="C116" s="75"/>
    </row>
    <row r="117" spans="1:3" x14ac:dyDescent="0.25">
      <c r="A117" s="75"/>
      <c r="B117" s="75"/>
      <c r="C117" s="75"/>
    </row>
    <row r="118" spans="1:3" x14ac:dyDescent="0.25">
      <c r="A118" s="75"/>
      <c r="B118" s="75"/>
      <c r="C118" s="75"/>
    </row>
  </sheetData>
  <mergeCells count="16">
    <mergeCell ref="B1:C1"/>
    <mergeCell ref="A75:C118"/>
    <mergeCell ref="B11:C11"/>
    <mergeCell ref="B20:C20"/>
    <mergeCell ref="B24:C24"/>
    <mergeCell ref="B29:C29"/>
    <mergeCell ref="B34:C34"/>
    <mergeCell ref="B38:C38"/>
    <mergeCell ref="B49:C49"/>
    <mergeCell ref="B60:C60"/>
    <mergeCell ref="B68:C68"/>
    <mergeCell ref="B55:C55"/>
    <mergeCell ref="B42:C42"/>
    <mergeCell ref="B72:C72"/>
    <mergeCell ref="B16:C16"/>
    <mergeCell ref="B3:C3"/>
  </mergeCells>
  <pageMargins left="0.17" right="0.17" top="0.31" bottom="0.23" header="0.17" footer="0.3"/>
  <pageSetup paperSize="9" scale="62"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Props1.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3.xml><?xml version="1.0" encoding="utf-8"?>
<ds:datastoreItem xmlns:ds="http://schemas.openxmlformats.org/officeDocument/2006/customXml" ds:itemID="{CD1005B1-A489-45F8-AC7D-CFB6B9B982DA}">
  <ds:schemaRefs>
    <ds:schemaRef ds:uri="http://schemas.microsoft.com/office/infopath/2007/PartnerControls"/>
    <ds:schemaRef ds:uri="http://purl.org/dc/elements/1.1/"/>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096933e3-bd67-4dac-bd0a-84fb79737efc"/>
    <ds:schemaRef ds:uri="76de6e40-ef02-420e-891e-1c34103d721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micro </vt:lpstr>
      <vt:lpstr>grila ETF micro ITI VJ</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Lucia Popescu</cp:lastModifiedBy>
  <cp:lastPrinted>2023-10-31T10:42:20Z</cp:lastPrinted>
  <dcterms:created xsi:type="dcterms:W3CDTF">2023-08-04T10:31:37Z</dcterms:created>
  <dcterms:modified xsi:type="dcterms:W3CDTF">2023-10-31T10:42:37Z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